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pedagogie\SECTEUR D'ACTIVITES\TERTIAIRE\2024 2025 BTS SIO\calendrier\"/>
    </mc:Choice>
  </mc:AlternateContent>
  <xr:revisionPtr revIDLastSave="0" documentId="13_ncr:1_{1B23B630-168C-48D1-BFD9-550E650F837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Calendrier" sheetId="1" r:id="rId1"/>
  </sheets>
  <externalReferences>
    <externalReference r:id="rId2"/>
  </externalReferences>
  <definedNames>
    <definedName name="Fériés">[1]BDD!$F$2:$F$34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39" i="1" l="1"/>
  <c r="AD39" i="1"/>
  <c r="X39" i="1"/>
  <c r="U39" i="1"/>
  <c r="O39" i="1"/>
  <c r="L39" i="1"/>
  <c r="AD38" i="1"/>
  <c r="AA38" i="1"/>
  <c r="X38" i="1"/>
  <c r="U38" i="1"/>
  <c r="R38" i="1"/>
  <c r="O38" i="1"/>
  <c r="I38" i="1"/>
  <c r="F38" i="1"/>
  <c r="C38" i="1"/>
  <c r="A4" i="1"/>
  <c r="A5" i="1" s="1"/>
  <c r="D4" i="1"/>
  <c r="D5" i="1" s="1"/>
  <c r="G4" i="1"/>
  <c r="J4" i="1"/>
  <c r="M4" i="1"/>
  <c r="P4" i="1"/>
  <c r="S4" i="1"/>
  <c r="V4" i="1"/>
  <c r="Y4" i="1"/>
  <c r="AB4" i="1"/>
  <c r="J34" i="1"/>
  <c r="AE38" i="1" l="1"/>
  <c r="K34" i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AB35" i="1"/>
  <c r="P5" i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M5" i="1"/>
  <c r="G5" i="1"/>
  <c r="H5" i="1" l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G6" i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T33" i="1"/>
  <c r="T34" i="1" s="1"/>
  <c r="S33" i="1"/>
  <c r="S34" i="1" s="1"/>
  <c r="B35" i="1"/>
  <c r="N5" i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T35" i="1" s="1"/>
  <c r="M6" i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Q5" i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AC35" i="1"/>
</calcChain>
</file>

<file path=xl/sharedStrings.xml><?xml version="1.0" encoding="utf-8"?>
<sst xmlns="http://schemas.openxmlformats.org/spreadsheetml/2006/main" count="16" uniqueCount="16">
  <si>
    <t>GRETA</t>
  </si>
  <si>
    <t>Stage</t>
  </si>
  <si>
    <t>H prog.</t>
  </si>
  <si>
    <t>BTS SIO 2024 2025</t>
  </si>
  <si>
    <t>JUIN</t>
  </si>
  <si>
    <t>NOVEMBRE</t>
  </si>
  <si>
    <t>DECEMBRE</t>
  </si>
  <si>
    <t>JANVIER</t>
  </si>
  <si>
    <t>FEVRIER</t>
  </si>
  <si>
    <t>MARS</t>
  </si>
  <si>
    <t>AVRIL</t>
  </si>
  <si>
    <t>MAI</t>
  </si>
  <si>
    <t>SEPTEMBRE</t>
  </si>
  <si>
    <t>OCTOBRE</t>
  </si>
  <si>
    <t>Vacances bts</t>
  </si>
  <si>
    <t>vacances scol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</si>
</sst>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"/>
    <numFmt numFmtId="165" formatCode="ddd"/>
    <numFmt numFmtId="166" formatCode="dd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Perpetua Titling MT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66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166" fontId="0" fillId="5" borderId="0" xfId="0" applyNumberFormat="1" applyFill="1" applyAlignment="1">
      <alignment horizontal="center"/>
    </xf>
    <xf numFmtId="0" fontId="0" fillId="6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66" fontId="0" fillId="6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165" fontId="0" fillId="5" borderId="0" xfId="0" applyNumberFormat="1" applyFill="1" applyAlignment="1">
      <alignment horizontal="center"/>
    </xf>
    <xf numFmtId="165" fontId="0" fillId="6" borderId="0" xfId="0" applyNumberFormat="1" applyFill="1" applyAlignment="1">
      <alignment horizontal="center"/>
    </xf>
    <xf numFmtId="0" fontId="0" fillId="9" borderId="0" xfId="0" applyFill="1" applyAlignment="1">
      <alignment horizontal="center"/>
    </xf>
    <xf numFmtId="0" fontId="0" fillId="8" borderId="0" xfId="0" applyFill="1" applyAlignment="1">
      <alignment horizontal="center"/>
    </xf>
    <xf numFmtId="165" fontId="0" fillId="10" borderId="0" xfId="0" applyNumberFormat="1" applyFill="1" applyAlignment="1">
      <alignment horizontal="center"/>
    </xf>
    <xf numFmtId="166" fontId="0" fillId="10" borderId="0" xfId="0" applyNumberForma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0" fillId="10" borderId="0" xfId="0" applyFill="1" applyAlignment="1">
      <alignment horizontal="center"/>
    </xf>
    <xf numFmtId="0" fontId="7" fillId="6" borderId="0" xfId="0" applyFont="1" applyFill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7" fillId="1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166" fontId="0" fillId="12" borderId="0" xfId="0" applyNumberFormat="1" applyFill="1" applyAlignment="1">
      <alignment horizontal="center"/>
    </xf>
    <xf numFmtId="0" fontId="0" fillId="13" borderId="0" xfId="0" applyFill="1" applyAlignment="1">
      <alignment horizontal="center"/>
    </xf>
    <xf numFmtId="0" fontId="7" fillId="13" borderId="0" xfId="0" applyFont="1" applyFill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5" fillId="11" borderId="1" xfId="0" applyNumberFormat="1" applyFont="1" applyFill="1" applyBorder="1" applyAlignment="1">
      <alignment horizontal="center"/>
    </xf>
    <xf numFmtId="0" fontId="4" fillId="8" borderId="0" xfId="0" applyFont="1" applyFill="1" applyAlignment="1">
      <alignment horizontal="center"/>
    </xf>
  </cellXfs>
  <cellStyles count="1">
    <cellStyle name="Normal" xfId="0" builtinId="0"/>
  </cellStyles>
  <dxfs count="316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border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colors>
    <mruColors>
      <color rgb="FFFF99CC"/>
      <color rgb="FFFF6600"/>
      <color rgb="FFFF33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dagogie/SECTEUR%20D'ACTIVITES/INDUSTRIE/TMI%20TSMI/Q22IN24%20-%20TMI%20TSMI%202022%202023/Q22IN24%20-%20Calendrier%20et%20planning/Calendrier%20TMI%20TSMI%20%202022%202023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rier"/>
      <sheetName val="BDD"/>
    </sheetNames>
    <sheetDataSet>
      <sheetData sheetId="0" refreshError="1"/>
      <sheetData sheetId="1">
        <row r="2">
          <cell r="F2">
            <v>44197</v>
          </cell>
        </row>
        <row r="3">
          <cell r="F3">
            <v>44291</v>
          </cell>
        </row>
        <row r="4">
          <cell r="F4">
            <v>44317</v>
          </cell>
        </row>
        <row r="5">
          <cell r="F5">
            <v>44324</v>
          </cell>
        </row>
        <row r="6">
          <cell r="F6">
            <v>44329</v>
          </cell>
        </row>
        <row r="7">
          <cell r="F7">
            <v>44340</v>
          </cell>
        </row>
        <row r="8">
          <cell r="F8">
            <v>44391</v>
          </cell>
        </row>
        <row r="9">
          <cell r="F9">
            <v>44423</v>
          </cell>
        </row>
        <row r="10">
          <cell r="F10">
            <v>44501</v>
          </cell>
        </row>
        <row r="11">
          <cell r="F11">
            <v>44511</v>
          </cell>
        </row>
        <row r="12">
          <cell r="F12">
            <v>44555</v>
          </cell>
        </row>
        <row r="13">
          <cell r="F13">
            <v>44562</v>
          </cell>
        </row>
        <row r="14">
          <cell r="F14">
            <v>44669</v>
          </cell>
        </row>
        <row r="15">
          <cell r="F15">
            <v>44682</v>
          </cell>
        </row>
        <row r="16">
          <cell r="F16">
            <v>44689</v>
          </cell>
        </row>
        <row r="17">
          <cell r="F17">
            <v>44707</v>
          </cell>
        </row>
        <row r="18">
          <cell r="F18">
            <v>44718</v>
          </cell>
        </row>
        <row r="19">
          <cell r="F19">
            <v>44756</v>
          </cell>
        </row>
        <row r="20">
          <cell r="F20">
            <v>44788</v>
          </cell>
        </row>
        <row r="21">
          <cell r="F21">
            <v>44866</v>
          </cell>
        </row>
        <row r="22">
          <cell r="F22">
            <v>44876</v>
          </cell>
        </row>
        <row r="23">
          <cell r="F23">
            <v>44920</v>
          </cell>
        </row>
        <row r="24">
          <cell r="F24">
            <v>44927</v>
          </cell>
        </row>
        <row r="25">
          <cell r="F25">
            <v>45026</v>
          </cell>
        </row>
        <row r="26">
          <cell r="F26">
            <v>45047</v>
          </cell>
        </row>
        <row r="27">
          <cell r="F27">
            <v>45054</v>
          </cell>
        </row>
        <row r="28">
          <cell r="F28">
            <v>45064</v>
          </cell>
        </row>
        <row r="29">
          <cell r="F29">
            <v>45075</v>
          </cell>
        </row>
        <row r="30">
          <cell r="F30">
            <v>45121</v>
          </cell>
        </row>
        <row r="31">
          <cell r="F31">
            <v>45153</v>
          </cell>
        </row>
        <row r="32">
          <cell r="F32">
            <v>45231</v>
          </cell>
        </row>
        <row r="33">
          <cell r="F33">
            <v>45241</v>
          </cell>
        </row>
        <row r="34">
          <cell r="F34">
            <v>45285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48"/>
  <sheetViews>
    <sheetView showGridLines="0" tabSelected="1" zoomScale="112" zoomScaleNormal="112" workbookViewId="0">
      <selection activeCell="B45" sqref="B45:C45"/>
    </sheetView>
  </sheetViews>
  <sheetFormatPr baseColWidth="10" defaultColWidth="11.42578125" defaultRowHeight="15" x14ac:dyDescent="0.25"/>
  <cols>
    <col min="1" max="1" width="12.85546875" style="1" customWidth="1"/>
    <col min="2" max="2" width="4.7109375" style="1" customWidth="1"/>
    <col min="3" max="3" width="14.140625" style="1" customWidth="1"/>
    <col min="4" max="4" width="7.7109375" style="1" customWidth="1"/>
    <col min="5" max="5" width="4.7109375" style="1" customWidth="1"/>
    <col min="6" max="6" width="14.28515625" style="1" customWidth="1"/>
    <col min="7" max="7" width="7.7109375" style="1" customWidth="1"/>
    <col min="8" max="8" width="4.7109375" style="1" customWidth="1"/>
    <col min="9" max="9" width="14.28515625" style="1" customWidth="1"/>
    <col min="10" max="10" width="7.7109375" style="1" customWidth="1"/>
    <col min="11" max="11" width="4.7109375" style="1" customWidth="1"/>
    <col min="12" max="12" width="14.28515625" style="1" customWidth="1"/>
    <col min="13" max="13" width="7.7109375" style="1" customWidth="1"/>
    <col min="14" max="14" width="4.7109375" style="1" customWidth="1"/>
    <col min="15" max="15" width="14.28515625" style="1" customWidth="1"/>
    <col min="16" max="16" width="7.7109375" style="1" customWidth="1"/>
    <col min="17" max="17" width="4.7109375" style="1" customWidth="1"/>
    <col min="18" max="18" width="14.28515625" style="1" customWidth="1"/>
    <col min="19" max="19" width="7.7109375" style="1" customWidth="1"/>
    <col min="20" max="20" width="4.7109375" style="1" customWidth="1"/>
    <col min="21" max="21" width="14.28515625" style="1" customWidth="1"/>
    <col min="22" max="22" width="7.7109375" style="1" customWidth="1"/>
    <col min="23" max="23" width="4.7109375" style="1" customWidth="1"/>
    <col min="24" max="24" width="14.28515625" style="1" customWidth="1"/>
    <col min="25" max="25" width="7.7109375" style="1" customWidth="1"/>
    <col min="26" max="26" width="4.7109375" style="1" customWidth="1"/>
    <col min="27" max="27" width="14.42578125" style="1" customWidth="1"/>
    <col min="28" max="28" width="5.7109375" style="1" customWidth="1"/>
    <col min="29" max="29" width="7.7109375" style="1" customWidth="1"/>
    <col min="30" max="30" width="14.42578125" style="1" customWidth="1"/>
    <col min="31" max="31" width="7.7109375" style="1" customWidth="1"/>
    <col min="32" max="32" width="4.7109375" style="1" customWidth="1"/>
    <col min="33" max="33" width="7.7109375" style="1" customWidth="1"/>
    <col min="34" max="34" width="5.7109375" style="1" customWidth="1"/>
    <col min="35" max="35" width="4.7109375" style="1" customWidth="1"/>
    <col min="36" max="37" width="7.7109375" style="1" customWidth="1"/>
    <col min="38" max="38" width="5.7109375" style="1" customWidth="1"/>
    <col min="39" max="39" width="4.7109375" style="1" customWidth="1"/>
    <col min="40" max="41" width="7.7109375" style="1" customWidth="1"/>
    <col min="42" max="42" width="5.7109375" style="1" customWidth="1"/>
    <col min="43" max="43" width="4.7109375" style="1" customWidth="1"/>
    <col min="44" max="45" width="7.7109375" style="1" customWidth="1"/>
    <col min="46" max="16384" width="11.42578125" style="1"/>
  </cols>
  <sheetData>
    <row r="1" spans="1:30" ht="21" x14ac:dyDescent="0.35">
      <c r="D1" s="2"/>
      <c r="E1" s="2"/>
      <c r="F1" s="3">
        <v>2023</v>
      </c>
      <c r="G1" s="2"/>
      <c r="J1" s="38" t="s">
        <v>3</v>
      </c>
      <c r="K1" s="38"/>
      <c r="L1" s="38"/>
      <c r="M1" s="38"/>
      <c r="N1" s="38"/>
      <c r="O1" s="38"/>
      <c r="P1" s="38"/>
      <c r="Q1" s="38"/>
      <c r="R1" s="38"/>
      <c r="S1" s="38"/>
    </row>
    <row r="3" spans="1:30" x14ac:dyDescent="0.25">
      <c r="C3" s="1" t="s">
        <v>12</v>
      </c>
      <c r="F3" s="1" t="s">
        <v>13</v>
      </c>
      <c r="I3" s="1" t="s">
        <v>5</v>
      </c>
      <c r="L3" s="1" t="s">
        <v>6</v>
      </c>
      <c r="O3" s="1" t="s">
        <v>7</v>
      </c>
      <c r="R3" s="1" t="s">
        <v>8</v>
      </c>
      <c r="U3" s="1" t="s">
        <v>9</v>
      </c>
      <c r="X3" s="1" t="s">
        <v>10</v>
      </c>
      <c r="AA3" s="1" t="s">
        <v>11</v>
      </c>
      <c r="AD3" s="1" t="s">
        <v>4</v>
      </c>
    </row>
    <row r="4" spans="1:30" s="4" customFormat="1" ht="14.25" x14ac:dyDescent="0.2">
      <c r="A4" s="37">
        <f>DATE(RIGHT($F$1,4),21,1)</f>
        <v>45536</v>
      </c>
      <c r="B4" s="37"/>
      <c r="C4" s="37"/>
      <c r="D4" s="37">
        <f>DATE(RIGHT($F$1,4),22,1)</f>
        <v>45566</v>
      </c>
      <c r="E4" s="37"/>
      <c r="F4" s="37"/>
      <c r="G4" s="37">
        <f>DATE(RIGHT($F$1,4),15,1)</f>
        <v>45352</v>
      </c>
      <c r="H4" s="37"/>
      <c r="I4" s="37"/>
      <c r="J4" s="37">
        <f>DATE(RIGHT($F$1,4),16,1)</f>
        <v>45383</v>
      </c>
      <c r="K4" s="37"/>
      <c r="L4" s="37"/>
      <c r="M4" s="37">
        <f>DATE(RIGHT($F$1,4),17,1)</f>
        <v>45413</v>
      </c>
      <c r="N4" s="37"/>
      <c r="O4" s="37"/>
      <c r="P4" s="37">
        <f>DATE(RIGHT($F$1,4),18,1)</f>
        <v>45444</v>
      </c>
      <c r="Q4" s="37"/>
      <c r="R4" s="37"/>
      <c r="S4" s="37">
        <f>DATE(RIGHT($F$1,4),19,1)</f>
        <v>45474</v>
      </c>
      <c r="T4" s="37"/>
      <c r="U4" s="37"/>
      <c r="V4" s="37">
        <f>DATE(RIGHT($F$1,4),20,1)</f>
        <v>45505</v>
      </c>
      <c r="W4" s="37"/>
      <c r="X4" s="37"/>
      <c r="Y4" s="37">
        <f>DATE(RIGHT($F$1,4),21,1)</f>
        <v>45536</v>
      </c>
      <c r="Z4" s="37"/>
      <c r="AA4" s="37"/>
      <c r="AB4" s="37">
        <f>DATE(RIGHT($F$1,4),22,1)</f>
        <v>45566</v>
      </c>
      <c r="AC4" s="37"/>
      <c r="AD4" s="37"/>
    </row>
    <row r="5" spans="1:30" x14ac:dyDescent="0.25">
      <c r="A5" s="5">
        <f>A4</f>
        <v>45536</v>
      </c>
      <c r="B5" s="6">
        <f>A5</f>
        <v>45536</v>
      </c>
      <c r="C5" s="14"/>
      <c r="D5" s="5">
        <f>D4</f>
        <v>45566</v>
      </c>
      <c r="E5" s="10">
        <f>D5</f>
        <v>45566</v>
      </c>
      <c r="F5" s="19">
        <v>7</v>
      </c>
      <c r="G5" s="20">
        <f>G4</f>
        <v>45352</v>
      </c>
      <c r="H5" s="21">
        <f>G5</f>
        <v>45352</v>
      </c>
      <c r="I5" s="11"/>
      <c r="J5" s="5">
        <v>45536</v>
      </c>
      <c r="K5" s="6">
        <v>45536</v>
      </c>
      <c r="L5" s="14"/>
      <c r="M5" s="20">
        <f>M4</f>
        <v>45413</v>
      </c>
      <c r="N5" s="21">
        <f>M5</f>
        <v>45413</v>
      </c>
      <c r="O5" s="8"/>
      <c r="P5" s="5">
        <f>P4</f>
        <v>45444</v>
      </c>
      <c r="Q5" s="6">
        <f>P5</f>
        <v>45444</v>
      </c>
      <c r="R5" s="9"/>
      <c r="S5" s="5">
        <v>45444</v>
      </c>
      <c r="T5" s="6">
        <v>45444</v>
      </c>
      <c r="U5" s="9"/>
      <c r="V5" s="5">
        <v>45566</v>
      </c>
      <c r="W5" s="6">
        <v>45566</v>
      </c>
      <c r="X5" s="32">
        <v>7</v>
      </c>
      <c r="Y5" s="17">
        <v>45323</v>
      </c>
      <c r="Z5" s="14">
        <v>45323</v>
      </c>
      <c r="AA5" s="11"/>
      <c r="AB5" s="5">
        <v>45536</v>
      </c>
      <c r="AC5" s="10">
        <v>45536</v>
      </c>
      <c r="AD5" s="15"/>
    </row>
    <row r="6" spans="1:30" x14ac:dyDescent="0.25">
      <c r="A6" s="5">
        <f>IF(EOMONTH(A5,0)&gt;A5,A5+1,"")</f>
        <v>45537</v>
      </c>
      <c r="B6" s="6">
        <f>IF(EOMONTH(B5,0)&gt;B5,B5+1,"")</f>
        <v>45537</v>
      </c>
      <c r="C6" s="10"/>
      <c r="D6" s="5">
        <f>IF(EOMONTH(D5,0)&gt;D5,D5+1,"")</f>
        <v>45567</v>
      </c>
      <c r="E6" s="10">
        <f>IF(EOMONTH(E5,0)&gt;E5,E5+1,"")</f>
        <v>45567</v>
      </c>
      <c r="F6" s="19">
        <v>7</v>
      </c>
      <c r="G6" s="5">
        <f>IF(EOMONTH(G5,0)&gt;G5,G5+1,"")</f>
        <v>45353</v>
      </c>
      <c r="H6" s="6">
        <f>IF(EOMONTH(H5,0)&gt;H5,H5+1,"")</f>
        <v>45353</v>
      </c>
      <c r="I6" s="19"/>
      <c r="J6" s="16">
        <v>45537</v>
      </c>
      <c r="K6" s="10">
        <v>45537</v>
      </c>
      <c r="L6" s="32">
        <v>7</v>
      </c>
      <c r="M6" s="20">
        <f>IF(EOMONTH(M5,0)&gt;M5,M5+1,"")</f>
        <v>45414</v>
      </c>
      <c r="N6" s="21">
        <f>IF(EOMONTH(N5,0)&gt;N5,N5+1,"")</f>
        <v>45414</v>
      </c>
      <c r="O6" s="32">
        <v>7</v>
      </c>
      <c r="P6" s="5">
        <f>IF(EOMONTH(P5,0)&gt;P5,P5+1,"")</f>
        <v>45445</v>
      </c>
      <c r="Q6" s="6">
        <f>IF(EOMONTH(Q5,0)&gt;Q5,Q5+1,"")</f>
        <v>45445</v>
      </c>
      <c r="R6" s="9"/>
      <c r="S6" s="5">
        <v>45445</v>
      </c>
      <c r="T6" s="6">
        <v>45445</v>
      </c>
      <c r="U6" s="9"/>
      <c r="V6" s="5">
        <v>45567</v>
      </c>
      <c r="W6" s="6">
        <v>45567</v>
      </c>
      <c r="X6" s="32">
        <v>7</v>
      </c>
      <c r="Y6" s="5">
        <v>45324</v>
      </c>
      <c r="Z6" s="6">
        <v>45324</v>
      </c>
      <c r="AA6" s="28"/>
      <c r="AB6" s="5">
        <v>45537</v>
      </c>
      <c r="AC6" s="10">
        <v>45537</v>
      </c>
      <c r="AD6" s="19">
        <v>7</v>
      </c>
    </row>
    <row r="7" spans="1:30" x14ac:dyDescent="0.25">
      <c r="A7" s="5">
        <f t="shared" ref="A7:B7" si="0">IF(EOMONTH(A6,0)&gt;A6,A6+1,"")</f>
        <v>45538</v>
      </c>
      <c r="B7" s="6">
        <f t="shared" si="0"/>
        <v>45538</v>
      </c>
      <c r="C7" s="10"/>
      <c r="D7" s="5">
        <f t="shared" ref="D7:E7" si="1">IF(EOMONTH(D6,0)&gt;D6,D6+1,"")</f>
        <v>45568</v>
      </c>
      <c r="E7" s="10">
        <f t="shared" si="1"/>
        <v>45568</v>
      </c>
      <c r="F7" s="19">
        <v>7</v>
      </c>
      <c r="G7" s="5">
        <f t="shared" ref="G7:H22" si="2">IF(EOMONTH(G6,0)&gt;G6,G6+1,"")</f>
        <v>45354</v>
      </c>
      <c r="H7" s="6">
        <f t="shared" si="2"/>
        <v>45354</v>
      </c>
      <c r="I7" s="19"/>
      <c r="J7" s="16">
        <v>45538</v>
      </c>
      <c r="K7" s="10">
        <v>45538</v>
      </c>
      <c r="L7" s="32">
        <v>7</v>
      </c>
      <c r="M7" s="20">
        <f t="shared" ref="M7:N22" si="3">IF(EOMONTH(M6,0)&gt;M6,M6+1,"")</f>
        <v>45415</v>
      </c>
      <c r="N7" s="21">
        <f t="shared" si="3"/>
        <v>45415</v>
      </c>
      <c r="O7" s="32">
        <v>7</v>
      </c>
      <c r="P7" s="5">
        <f t="shared" ref="P7:Q22" si="4">IF(EOMONTH(P6,0)&gt;P6,P6+1,"")</f>
        <v>45446</v>
      </c>
      <c r="Q7" s="6">
        <f t="shared" si="4"/>
        <v>45446</v>
      </c>
      <c r="R7" s="19">
        <v>7</v>
      </c>
      <c r="S7" s="5">
        <v>45446</v>
      </c>
      <c r="T7" s="6">
        <v>45446</v>
      </c>
      <c r="U7" s="19">
        <v>7</v>
      </c>
      <c r="V7" s="5">
        <v>45568</v>
      </c>
      <c r="W7" s="6">
        <v>45568</v>
      </c>
      <c r="X7" s="32">
        <v>7</v>
      </c>
      <c r="Y7" s="5">
        <v>45325</v>
      </c>
      <c r="Z7" s="6">
        <v>45325</v>
      </c>
      <c r="AA7" s="19"/>
      <c r="AB7" s="5">
        <v>45538</v>
      </c>
      <c r="AC7" s="10">
        <v>45538</v>
      </c>
      <c r="AD7" s="19">
        <v>7</v>
      </c>
    </row>
    <row r="8" spans="1:30" x14ac:dyDescent="0.25">
      <c r="A8" s="5">
        <f t="shared" ref="A8:B8" si="5">IF(EOMONTH(A7,0)&gt;A7,A7+1,"")</f>
        <v>45539</v>
      </c>
      <c r="B8" s="6">
        <f t="shared" si="5"/>
        <v>45539</v>
      </c>
      <c r="C8" s="19">
        <v>7</v>
      </c>
      <c r="D8" s="5">
        <f t="shared" ref="D8:E8" si="6">IF(EOMONTH(D7,0)&gt;D7,D7+1,"")</f>
        <v>45569</v>
      </c>
      <c r="E8" s="10">
        <f t="shared" si="6"/>
        <v>45569</v>
      </c>
      <c r="F8" s="19">
        <v>7</v>
      </c>
      <c r="G8" s="16">
        <f t="shared" si="2"/>
        <v>45355</v>
      </c>
      <c r="H8" s="10">
        <f t="shared" si="2"/>
        <v>45355</v>
      </c>
      <c r="I8" s="19">
        <v>7</v>
      </c>
      <c r="J8" s="16">
        <v>45539</v>
      </c>
      <c r="K8" s="10">
        <v>45539</v>
      </c>
      <c r="L8" s="32">
        <v>7</v>
      </c>
      <c r="M8" s="5">
        <f t="shared" si="3"/>
        <v>45416</v>
      </c>
      <c r="N8" s="6">
        <f t="shared" si="3"/>
        <v>45416</v>
      </c>
      <c r="O8" s="31"/>
      <c r="P8" s="5">
        <f t="shared" si="4"/>
        <v>45447</v>
      </c>
      <c r="Q8" s="6">
        <f t="shared" si="4"/>
        <v>45447</v>
      </c>
      <c r="R8" s="19">
        <v>7</v>
      </c>
      <c r="S8" s="5">
        <v>45447</v>
      </c>
      <c r="T8" s="6">
        <v>45447</v>
      </c>
      <c r="U8" s="19">
        <v>7</v>
      </c>
      <c r="V8" s="5">
        <v>45569</v>
      </c>
      <c r="W8" s="6">
        <v>45569</v>
      </c>
      <c r="X8" s="32">
        <v>7</v>
      </c>
      <c r="Y8" s="5">
        <v>45326</v>
      </c>
      <c r="Z8" s="6">
        <v>45326</v>
      </c>
      <c r="AA8" s="19"/>
      <c r="AB8" s="5">
        <v>45539</v>
      </c>
      <c r="AC8" s="10">
        <v>45539</v>
      </c>
      <c r="AD8" s="19">
        <v>7</v>
      </c>
    </row>
    <row r="9" spans="1:30" x14ac:dyDescent="0.25">
      <c r="A9" s="5">
        <f t="shared" ref="A9:B9" si="7">IF(EOMONTH(A8,0)&gt;A8,A8+1,"")</f>
        <v>45540</v>
      </c>
      <c r="B9" s="6">
        <f t="shared" si="7"/>
        <v>45540</v>
      </c>
      <c r="C9" s="19">
        <v>7</v>
      </c>
      <c r="D9" s="5">
        <f t="shared" ref="D9:E9" si="8">IF(EOMONTH(D8,0)&gt;D8,D8+1,"")</f>
        <v>45570</v>
      </c>
      <c r="E9" s="10">
        <f t="shared" si="8"/>
        <v>45570</v>
      </c>
      <c r="F9" s="19"/>
      <c r="G9" s="16">
        <f t="shared" si="2"/>
        <v>45356</v>
      </c>
      <c r="H9" s="10">
        <f t="shared" si="2"/>
        <v>45356</v>
      </c>
      <c r="I9" s="19">
        <v>7</v>
      </c>
      <c r="J9" s="16">
        <v>45540</v>
      </c>
      <c r="K9" s="10">
        <v>45540</v>
      </c>
      <c r="L9" s="32">
        <v>7</v>
      </c>
      <c r="M9" s="5">
        <f t="shared" si="3"/>
        <v>45417</v>
      </c>
      <c r="N9" s="6">
        <f t="shared" si="3"/>
        <v>45417</v>
      </c>
      <c r="O9" s="31"/>
      <c r="P9" s="5">
        <f t="shared" si="4"/>
        <v>45448</v>
      </c>
      <c r="Q9" s="6">
        <f t="shared" si="4"/>
        <v>45448</v>
      </c>
      <c r="R9" s="19">
        <v>7</v>
      </c>
      <c r="S9" s="5">
        <v>45448</v>
      </c>
      <c r="T9" s="6">
        <v>45448</v>
      </c>
      <c r="U9" s="19">
        <v>7</v>
      </c>
      <c r="V9" s="5">
        <v>45570</v>
      </c>
      <c r="W9" s="6">
        <v>45570</v>
      </c>
      <c r="X9" s="19"/>
      <c r="Y9" s="5">
        <v>45327</v>
      </c>
      <c r="Z9" s="6">
        <v>45327</v>
      </c>
      <c r="AA9" s="19">
        <v>7</v>
      </c>
      <c r="AB9" s="5">
        <v>45540</v>
      </c>
      <c r="AC9" s="10">
        <v>45540</v>
      </c>
      <c r="AD9" s="19">
        <v>7</v>
      </c>
    </row>
    <row r="10" spans="1:30" x14ac:dyDescent="0.25">
      <c r="A10" s="5">
        <f t="shared" ref="A10:B10" si="9">IF(EOMONTH(A9,0)&gt;A9,A9+1,"")</f>
        <v>45541</v>
      </c>
      <c r="B10" s="6">
        <f t="shared" si="9"/>
        <v>45541</v>
      </c>
      <c r="C10" s="19">
        <v>7</v>
      </c>
      <c r="D10" s="5">
        <f t="shared" ref="D10:E10" si="10">IF(EOMONTH(D9,0)&gt;D9,D9+1,"")</f>
        <v>45571</v>
      </c>
      <c r="E10" s="10">
        <f t="shared" si="10"/>
        <v>45571</v>
      </c>
      <c r="F10" s="19"/>
      <c r="G10" s="16">
        <f t="shared" si="2"/>
        <v>45357</v>
      </c>
      <c r="H10" s="10">
        <f t="shared" si="2"/>
        <v>45357</v>
      </c>
      <c r="I10" s="19">
        <v>7</v>
      </c>
      <c r="J10" s="16">
        <v>45541</v>
      </c>
      <c r="K10" s="10">
        <v>45541</v>
      </c>
      <c r="L10" s="32">
        <v>7</v>
      </c>
      <c r="M10" s="5">
        <f t="shared" si="3"/>
        <v>45418</v>
      </c>
      <c r="N10" s="6">
        <f t="shared" si="3"/>
        <v>45418</v>
      </c>
      <c r="O10" s="32">
        <v>7</v>
      </c>
      <c r="P10" s="5">
        <f t="shared" si="4"/>
        <v>45449</v>
      </c>
      <c r="Q10" s="6">
        <f t="shared" si="4"/>
        <v>45449</v>
      </c>
      <c r="R10" s="19">
        <v>7</v>
      </c>
      <c r="S10" s="5">
        <v>45449</v>
      </c>
      <c r="T10" s="6">
        <v>45449</v>
      </c>
      <c r="U10" s="19">
        <v>7</v>
      </c>
      <c r="V10" s="5">
        <v>45571</v>
      </c>
      <c r="W10" s="6">
        <v>45571</v>
      </c>
      <c r="X10" s="19"/>
      <c r="Y10" s="5">
        <v>45328</v>
      </c>
      <c r="Z10" s="6">
        <v>45328</v>
      </c>
      <c r="AA10" s="19">
        <v>7</v>
      </c>
      <c r="AB10" s="5">
        <v>45541</v>
      </c>
      <c r="AC10" s="10">
        <v>45541</v>
      </c>
      <c r="AD10" s="19">
        <v>6</v>
      </c>
    </row>
    <row r="11" spans="1:30" x14ac:dyDescent="0.25">
      <c r="A11" s="5">
        <f t="shared" ref="A11:B11" si="11">IF(EOMONTH(A10,0)&gt;A10,A10+1,"")</f>
        <v>45542</v>
      </c>
      <c r="B11" s="6">
        <f t="shared" si="11"/>
        <v>45542</v>
      </c>
      <c r="C11" s="19"/>
      <c r="D11" s="5">
        <f t="shared" ref="D11:E11" si="12">IF(EOMONTH(D10,0)&gt;D10,D10+1,"")</f>
        <v>45572</v>
      </c>
      <c r="E11" s="10">
        <f t="shared" si="12"/>
        <v>45572</v>
      </c>
      <c r="F11" s="19">
        <v>7</v>
      </c>
      <c r="G11" s="16">
        <f t="shared" si="2"/>
        <v>45358</v>
      </c>
      <c r="H11" s="10">
        <f t="shared" si="2"/>
        <v>45358</v>
      </c>
      <c r="I11" s="19">
        <v>7</v>
      </c>
      <c r="J11" s="5">
        <v>45542</v>
      </c>
      <c r="K11" s="6">
        <v>45542</v>
      </c>
      <c r="L11" s="31"/>
      <c r="M11" s="5">
        <f t="shared" si="3"/>
        <v>45419</v>
      </c>
      <c r="N11" s="6">
        <f t="shared" si="3"/>
        <v>45419</v>
      </c>
      <c r="O11" s="32">
        <v>7</v>
      </c>
      <c r="P11" s="5">
        <f t="shared" si="4"/>
        <v>45450</v>
      </c>
      <c r="Q11" s="6">
        <f t="shared" si="4"/>
        <v>45450</v>
      </c>
      <c r="R11" s="19">
        <v>7</v>
      </c>
      <c r="S11" s="5">
        <v>45450</v>
      </c>
      <c r="T11" s="6">
        <v>45450</v>
      </c>
      <c r="U11" s="19">
        <v>7</v>
      </c>
      <c r="V11" s="20">
        <v>45572</v>
      </c>
      <c r="W11" s="21">
        <v>45572</v>
      </c>
      <c r="X11" s="19">
        <v>7</v>
      </c>
      <c r="Y11" s="5">
        <v>45329</v>
      </c>
      <c r="Z11" s="6">
        <v>45329</v>
      </c>
      <c r="AA11" s="19">
        <v>7</v>
      </c>
      <c r="AB11" s="5">
        <v>45542</v>
      </c>
      <c r="AC11" s="10">
        <v>45542</v>
      </c>
      <c r="AD11" s="31"/>
    </row>
    <row r="12" spans="1:30" x14ac:dyDescent="0.25">
      <c r="A12" s="5">
        <f t="shared" ref="A12:B12" si="13">IF(EOMONTH(A11,0)&gt;A11,A11+1,"")</f>
        <v>45543</v>
      </c>
      <c r="B12" s="6">
        <f t="shared" si="13"/>
        <v>45543</v>
      </c>
      <c r="C12" s="19"/>
      <c r="D12" s="5">
        <f t="shared" ref="D12:E12" si="14">IF(EOMONTH(D11,0)&gt;D11,D11+1,"")</f>
        <v>45573</v>
      </c>
      <c r="E12" s="10">
        <f t="shared" si="14"/>
        <v>45573</v>
      </c>
      <c r="F12" s="19">
        <v>7</v>
      </c>
      <c r="G12" s="16">
        <f t="shared" si="2"/>
        <v>45359</v>
      </c>
      <c r="H12" s="10">
        <f t="shared" si="2"/>
        <v>45359</v>
      </c>
      <c r="I12" s="19">
        <v>7</v>
      </c>
      <c r="J12" s="5">
        <v>45543</v>
      </c>
      <c r="K12" s="6">
        <v>45543</v>
      </c>
      <c r="L12" s="31"/>
      <c r="M12" s="5">
        <f t="shared" si="3"/>
        <v>45420</v>
      </c>
      <c r="N12" s="6">
        <f t="shared" si="3"/>
        <v>45420</v>
      </c>
      <c r="O12" s="32">
        <v>7</v>
      </c>
      <c r="P12" s="5">
        <f t="shared" si="4"/>
        <v>45451</v>
      </c>
      <c r="Q12" s="6">
        <f t="shared" si="4"/>
        <v>45451</v>
      </c>
      <c r="R12" s="19"/>
      <c r="S12" s="5">
        <v>45451</v>
      </c>
      <c r="T12" s="6">
        <v>45451</v>
      </c>
      <c r="U12" s="19"/>
      <c r="V12" s="20">
        <v>45573</v>
      </c>
      <c r="W12" s="21">
        <v>45573</v>
      </c>
      <c r="X12" s="19">
        <v>7</v>
      </c>
      <c r="Y12" s="17">
        <v>45330</v>
      </c>
      <c r="Z12" s="14">
        <v>45330</v>
      </c>
      <c r="AA12" s="11"/>
      <c r="AB12" s="5">
        <v>45543</v>
      </c>
      <c r="AC12" s="10">
        <v>45543</v>
      </c>
      <c r="AD12" s="31"/>
    </row>
    <row r="13" spans="1:30" x14ac:dyDescent="0.25">
      <c r="A13" s="5">
        <f t="shared" ref="A13:B13" si="15">IF(EOMONTH(A12,0)&gt;A12,A12+1,"")</f>
        <v>45544</v>
      </c>
      <c r="B13" s="6">
        <f t="shared" si="15"/>
        <v>45544</v>
      </c>
      <c r="C13" s="19">
        <v>7</v>
      </c>
      <c r="D13" s="5">
        <f t="shared" ref="D13:E13" si="16">IF(EOMONTH(D12,0)&gt;D12,D12+1,"")</f>
        <v>45574</v>
      </c>
      <c r="E13" s="10">
        <f t="shared" si="16"/>
        <v>45574</v>
      </c>
      <c r="F13" s="19">
        <v>7</v>
      </c>
      <c r="G13" s="5">
        <f t="shared" si="2"/>
        <v>45360</v>
      </c>
      <c r="H13" s="6">
        <f t="shared" si="2"/>
        <v>45360</v>
      </c>
      <c r="I13" s="19"/>
      <c r="J13" s="5">
        <v>45544</v>
      </c>
      <c r="K13" s="6">
        <v>45544</v>
      </c>
      <c r="L13" s="32">
        <v>7</v>
      </c>
      <c r="M13" s="5">
        <f t="shared" si="3"/>
        <v>45421</v>
      </c>
      <c r="N13" s="6">
        <f t="shared" si="3"/>
        <v>45421</v>
      </c>
      <c r="O13" s="32">
        <v>7</v>
      </c>
      <c r="P13" s="5">
        <f t="shared" si="4"/>
        <v>45452</v>
      </c>
      <c r="Q13" s="6">
        <f t="shared" si="4"/>
        <v>45452</v>
      </c>
      <c r="R13" s="19"/>
      <c r="S13" s="5">
        <v>45452</v>
      </c>
      <c r="T13" s="6">
        <v>45452</v>
      </c>
      <c r="U13" s="19"/>
      <c r="V13" s="20">
        <v>45574</v>
      </c>
      <c r="W13" s="21">
        <v>45574</v>
      </c>
      <c r="X13" s="19">
        <v>7</v>
      </c>
      <c r="Y13" s="5">
        <v>45331</v>
      </c>
      <c r="Z13" s="6">
        <v>45331</v>
      </c>
      <c r="AA13" s="28"/>
      <c r="AB13" s="17">
        <v>45544</v>
      </c>
      <c r="AC13" s="14">
        <v>45544</v>
      </c>
      <c r="AD13" s="11"/>
    </row>
    <row r="14" spans="1:30" x14ac:dyDescent="0.25">
      <c r="A14" s="5">
        <f t="shared" ref="A14:B14" si="17">IF(EOMONTH(A13,0)&gt;A13,A13+1,"")</f>
        <v>45545</v>
      </c>
      <c r="B14" s="6">
        <f t="shared" si="17"/>
        <v>45545</v>
      </c>
      <c r="C14" s="19">
        <v>7</v>
      </c>
      <c r="D14" s="5">
        <f t="shared" ref="D14:E14" si="18">IF(EOMONTH(D13,0)&gt;D13,D13+1,"")</f>
        <v>45575</v>
      </c>
      <c r="E14" s="10">
        <f t="shared" si="18"/>
        <v>45575</v>
      </c>
      <c r="F14" s="19">
        <v>7</v>
      </c>
      <c r="G14" s="5">
        <f t="shared" si="2"/>
        <v>45361</v>
      </c>
      <c r="H14" s="6">
        <f t="shared" si="2"/>
        <v>45361</v>
      </c>
      <c r="I14" s="19"/>
      <c r="J14" s="5">
        <v>45545</v>
      </c>
      <c r="K14" s="6">
        <v>45545</v>
      </c>
      <c r="L14" s="32">
        <v>7</v>
      </c>
      <c r="M14" s="5">
        <f t="shared" si="3"/>
        <v>45422</v>
      </c>
      <c r="N14" s="6">
        <f t="shared" si="3"/>
        <v>45422</v>
      </c>
      <c r="O14" s="32">
        <v>7</v>
      </c>
      <c r="P14" s="20">
        <f t="shared" si="4"/>
        <v>45453</v>
      </c>
      <c r="Q14" s="21">
        <f t="shared" si="4"/>
        <v>45453</v>
      </c>
      <c r="R14" s="19">
        <v>7</v>
      </c>
      <c r="S14" s="5">
        <v>45453</v>
      </c>
      <c r="T14" s="6">
        <v>45453</v>
      </c>
      <c r="U14" s="19">
        <v>7</v>
      </c>
      <c r="V14" s="20">
        <v>45575</v>
      </c>
      <c r="W14" s="21">
        <v>45575</v>
      </c>
      <c r="X14" s="19">
        <v>7</v>
      </c>
      <c r="Y14" s="5">
        <v>45332</v>
      </c>
      <c r="Z14" s="6">
        <v>45332</v>
      </c>
      <c r="AA14" s="14"/>
      <c r="AB14" s="5">
        <v>45545</v>
      </c>
      <c r="AC14" s="10">
        <v>45545</v>
      </c>
      <c r="AD14" s="32">
        <v>7</v>
      </c>
    </row>
    <row r="15" spans="1:30" x14ac:dyDescent="0.25">
      <c r="A15" s="5">
        <f t="shared" ref="A15:B15" si="19">IF(EOMONTH(A14,0)&gt;A14,A14+1,"")</f>
        <v>45546</v>
      </c>
      <c r="B15" s="6">
        <f t="shared" si="19"/>
        <v>45546</v>
      </c>
      <c r="C15" s="19">
        <v>7</v>
      </c>
      <c r="D15" s="5">
        <f t="shared" ref="D15:E15" si="20">IF(EOMONTH(D14,0)&gt;D14,D14+1,"")</f>
        <v>45576</v>
      </c>
      <c r="E15" s="10">
        <f t="shared" si="20"/>
        <v>45576</v>
      </c>
      <c r="F15" s="19">
        <v>7</v>
      </c>
      <c r="G15" s="17">
        <f t="shared" si="2"/>
        <v>45362</v>
      </c>
      <c r="H15" s="14">
        <f t="shared" si="2"/>
        <v>45362</v>
      </c>
      <c r="I15" s="11"/>
      <c r="J15" s="5">
        <v>45546</v>
      </c>
      <c r="K15" s="6">
        <v>45546</v>
      </c>
      <c r="L15" s="32">
        <v>7</v>
      </c>
      <c r="M15" s="5">
        <f t="shared" si="3"/>
        <v>45423</v>
      </c>
      <c r="N15" s="6">
        <f t="shared" si="3"/>
        <v>45423</v>
      </c>
      <c r="O15" s="12"/>
      <c r="P15" s="20">
        <f t="shared" si="4"/>
        <v>45454</v>
      </c>
      <c r="Q15" s="21">
        <f t="shared" si="4"/>
        <v>45454</v>
      </c>
      <c r="R15" s="19">
        <v>7</v>
      </c>
      <c r="S15" s="5">
        <v>45454</v>
      </c>
      <c r="T15" s="6">
        <v>45454</v>
      </c>
      <c r="U15" s="19">
        <v>7</v>
      </c>
      <c r="V15" s="20">
        <v>45576</v>
      </c>
      <c r="W15" s="21">
        <v>45576</v>
      </c>
      <c r="X15" s="19">
        <v>7</v>
      </c>
      <c r="Y15" s="5">
        <v>45333</v>
      </c>
      <c r="Z15" s="6">
        <v>45333</v>
      </c>
      <c r="AA15" s="19"/>
      <c r="AB15" s="5">
        <v>45546</v>
      </c>
      <c r="AC15" s="10">
        <v>45546</v>
      </c>
      <c r="AD15" s="32">
        <v>7</v>
      </c>
    </row>
    <row r="16" spans="1:30" x14ac:dyDescent="0.25">
      <c r="A16" s="5">
        <f t="shared" ref="A16:B16" si="21">IF(EOMONTH(A15,0)&gt;A15,A15+1,"")</f>
        <v>45547</v>
      </c>
      <c r="B16" s="6">
        <f t="shared" si="21"/>
        <v>45547</v>
      </c>
      <c r="C16" s="19">
        <v>7</v>
      </c>
      <c r="D16" s="5">
        <f t="shared" ref="D16:E16" si="22">IF(EOMONTH(D15,0)&gt;D15,D15+1,"")</f>
        <v>45577</v>
      </c>
      <c r="E16" s="10">
        <f t="shared" si="22"/>
        <v>45577</v>
      </c>
      <c r="F16" s="19"/>
      <c r="G16" s="5">
        <f t="shared" si="2"/>
        <v>45363</v>
      </c>
      <c r="H16" s="6">
        <f t="shared" si="2"/>
        <v>45363</v>
      </c>
      <c r="I16" s="19">
        <v>7</v>
      </c>
      <c r="J16" s="5">
        <v>45547</v>
      </c>
      <c r="K16" s="6">
        <v>45547</v>
      </c>
      <c r="L16" s="32">
        <v>7</v>
      </c>
      <c r="M16" s="5">
        <f t="shared" si="3"/>
        <v>45424</v>
      </c>
      <c r="N16" s="6">
        <f t="shared" si="3"/>
        <v>45424</v>
      </c>
      <c r="O16" s="12"/>
      <c r="P16" s="20">
        <f t="shared" si="4"/>
        <v>45455</v>
      </c>
      <c r="Q16" s="21">
        <f t="shared" si="4"/>
        <v>45455</v>
      </c>
      <c r="R16" s="19">
        <v>7</v>
      </c>
      <c r="S16" s="5">
        <v>45455</v>
      </c>
      <c r="T16" s="6">
        <v>45455</v>
      </c>
      <c r="U16" s="19">
        <v>7</v>
      </c>
      <c r="V16" s="20">
        <v>45577</v>
      </c>
      <c r="W16" s="21">
        <v>45577</v>
      </c>
      <c r="X16" s="19"/>
      <c r="Y16" s="5">
        <v>45334</v>
      </c>
      <c r="Z16" s="6">
        <v>45334</v>
      </c>
      <c r="AA16" s="19">
        <v>7</v>
      </c>
      <c r="AB16" s="5">
        <v>45547</v>
      </c>
      <c r="AC16" s="10">
        <v>45547</v>
      </c>
      <c r="AD16" s="32">
        <v>7</v>
      </c>
    </row>
    <row r="17" spans="1:30" x14ac:dyDescent="0.25">
      <c r="A17" s="5">
        <f t="shared" ref="A17:B17" si="23">IF(EOMONTH(A16,0)&gt;A16,A16+1,"")</f>
        <v>45548</v>
      </c>
      <c r="B17" s="6">
        <f t="shared" si="23"/>
        <v>45548</v>
      </c>
      <c r="C17" s="19">
        <v>7</v>
      </c>
      <c r="D17" s="5">
        <f t="shared" ref="D17:E17" si="24">IF(EOMONTH(D16,0)&gt;D16,D16+1,"")</f>
        <v>45578</v>
      </c>
      <c r="E17" s="10">
        <f t="shared" si="24"/>
        <v>45578</v>
      </c>
      <c r="F17" s="19"/>
      <c r="G17" s="5">
        <f t="shared" si="2"/>
        <v>45364</v>
      </c>
      <c r="H17" s="6">
        <f t="shared" si="2"/>
        <v>45364</v>
      </c>
      <c r="I17" s="19">
        <v>7</v>
      </c>
      <c r="J17" s="5">
        <v>45548</v>
      </c>
      <c r="K17" s="6">
        <v>45548</v>
      </c>
      <c r="L17" s="32">
        <v>7</v>
      </c>
      <c r="M17" s="5">
        <f t="shared" si="3"/>
        <v>45425</v>
      </c>
      <c r="N17" s="6">
        <f t="shared" si="3"/>
        <v>45425</v>
      </c>
      <c r="O17" s="19">
        <v>7</v>
      </c>
      <c r="P17" s="20">
        <f t="shared" si="4"/>
        <v>45456</v>
      </c>
      <c r="Q17" s="21">
        <f t="shared" si="4"/>
        <v>45456</v>
      </c>
      <c r="R17" s="19">
        <v>7</v>
      </c>
      <c r="S17" s="5">
        <v>45456</v>
      </c>
      <c r="T17" s="6">
        <v>45456</v>
      </c>
      <c r="U17" s="19">
        <v>7</v>
      </c>
      <c r="V17" s="20">
        <v>45578</v>
      </c>
      <c r="W17" s="21">
        <v>45578</v>
      </c>
      <c r="X17" s="19"/>
      <c r="Y17" s="5">
        <v>45335</v>
      </c>
      <c r="Z17" s="6">
        <v>45335</v>
      </c>
      <c r="AA17" s="19">
        <v>7</v>
      </c>
      <c r="AB17" s="5">
        <v>45548</v>
      </c>
      <c r="AC17" s="10">
        <v>45548</v>
      </c>
      <c r="AD17" s="32">
        <v>7</v>
      </c>
    </row>
    <row r="18" spans="1:30" x14ac:dyDescent="0.25">
      <c r="A18" s="5">
        <f t="shared" ref="A18:B18" si="25">IF(EOMONTH(A17,0)&gt;A17,A17+1,"")</f>
        <v>45549</v>
      </c>
      <c r="B18" s="6">
        <f t="shared" si="25"/>
        <v>45549</v>
      </c>
      <c r="C18" s="19"/>
      <c r="D18" s="5">
        <f t="shared" ref="D18:E18" si="26">IF(EOMONTH(D17,0)&gt;D17,D17+1,"")</f>
        <v>45579</v>
      </c>
      <c r="E18" s="10">
        <f t="shared" si="26"/>
        <v>45579</v>
      </c>
      <c r="F18" s="19">
        <v>7</v>
      </c>
      <c r="G18" s="5">
        <f t="shared" si="2"/>
        <v>45365</v>
      </c>
      <c r="H18" s="6">
        <f t="shared" si="2"/>
        <v>45365</v>
      </c>
      <c r="I18" s="19">
        <v>7</v>
      </c>
      <c r="J18" s="5">
        <v>45549</v>
      </c>
      <c r="K18" s="6">
        <v>45549</v>
      </c>
      <c r="L18" s="31"/>
      <c r="M18" s="5">
        <f t="shared" si="3"/>
        <v>45426</v>
      </c>
      <c r="N18" s="6">
        <f t="shared" si="3"/>
        <v>45426</v>
      </c>
      <c r="O18" s="19">
        <v>7</v>
      </c>
      <c r="P18" s="20">
        <f t="shared" si="4"/>
        <v>45457</v>
      </c>
      <c r="Q18" s="21">
        <f t="shared" si="4"/>
        <v>45457</v>
      </c>
      <c r="R18" s="19">
        <v>7</v>
      </c>
      <c r="S18" s="5">
        <v>45457</v>
      </c>
      <c r="T18" s="6">
        <v>45457</v>
      </c>
      <c r="U18" s="19">
        <v>7</v>
      </c>
      <c r="V18" s="20">
        <v>45579</v>
      </c>
      <c r="W18" s="21">
        <v>45579</v>
      </c>
      <c r="X18" s="19">
        <v>7</v>
      </c>
      <c r="Y18" s="5">
        <v>45336</v>
      </c>
      <c r="Z18" s="6">
        <v>45336</v>
      </c>
      <c r="AA18" s="19">
        <v>7</v>
      </c>
      <c r="AB18" s="5">
        <v>45549</v>
      </c>
      <c r="AC18" s="10">
        <v>45549</v>
      </c>
      <c r="AD18" s="31"/>
    </row>
    <row r="19" spans="1:30" x14ac:dyDescent="0.25">
      <c r="A19" s="5">
        <f t="shared" ref="A19:B19" si="27">IF(EOMONTH(A18,0)&gt;A18,A18+1,"")</f>
        <v>45550</v>
      </c>
      <c r="B19" s="6">
        <f t="shared" si="27"/>
        <v>45550</v>
      </c>
      <c r="C19" s="19"/>
      <c r="D19" s="5">
        <f t="shared" ref="D19:E19" si="28">IF(EOMONTH(D18,0)&gt;D18,D18+1,"")</f>
        <v>45580</v>
      </c>
      <c r="E19" s="10">
        <f t="shared" si="28"/>
        <v>45580</v>
      </c>
      <c r="F19" s="19">
        <v>7</v>
      </c>
      <c r="G19" s="5">
        <f t="shared" si="2"/>
        <v>45366</v>
      </c>
      <c r="H19" s="6">
        <f t="shared" si="2"/>
        <v>45366</v>
      </c>
      <c r="I19" s="19">
        <v>7</v>
      </c>
      <c r="J19" s="5">
        <v>45550</v>
      </c>
      <c r="K19" s="6">
        <v>45550</v>
      </c>
      <c r="L19" s="31"/>
      <c r="M19" s="5">
        <f t="shared" si="3"/>
        <v>45427</v>
      </c>
      <c r="N19" s="6">
        <f t="shared" si="3"/>
        <v>45427</v>
      </c>
      <c r="O19" s="19">
        <v>7</v>
      </c>
      <c r="P19" s="5">
        <f t="shared" si="4"/>
        <v>45458</v>
      </c>
      <c r="Q19" s="6">
        <f t="shared" si="4"/>
        <v>45458</v>
      </c>
      <c r="R19" s="19"/>
      <c r="S19" s="5">
        <v>45458</v>
      </c>
      <c r="T19" s="6">
        <v>45458</v>
      </c>
      <c r="U19" s="19"/>
      <c r="V19" s="20">
        <v>45580</v>
      </c>
      <c r="W19" s="21">
        <v>45580</v>
      </c>
      <c r="X19" s="19">
        <v>7</v>
      </c>
      <c r="Y19" s="5">
        <v>45337</v>
      </c>
      <c r="Z19" s="6">
        <v>45337</v>
      </c>
      <c r="AA19" s="19">
        <v>7</v>
      </c>
      <c r="AB19" s="5">
        <v>45550</v>
      </c>
      <c r="AC19" s="10">
        <v>45550</v>
      </c>
      <c r="AD19" s="31"/>
    </row>
    <row r="20" spans="1:30" x14ac:dyDescent="0.25">
      <c r="A20" s="5">
        <f t="shared" ref="A20:B20" si="29">IF(EOMONTH(A19,0)&gt;A19,A19+1,"")</f>
        <v>45551</v>
      </c>
      <c r="B20" s="6">
        <f t="shared" si="29"/>
        <v>45551</v>
      </c>
      <c r="C20" s="19">
        <v>7</v>
      </c>
      <c r="D20" s="5">
        <f t="shared" ref="D20:E20" si="30">IF(EOMONTH(D19,0)&gt;D19,D19+1,"")</f>
        <v>45581</v>
      </c>
      <c r="E20" s="10">
        <f t="shared" si="30"/>
        <v>45581</v>
      </c>
      <c r="F20" s="19">
        <v>7</v>
      </c>
      <c r="G20" s="5">
        <f t="shared" si="2"/>
        <v>45367</v>
      </c>
      <c r="H20" s="6">
        <f t="shared" si="2"/>
        <v>45367</v>
      </c>
      <c r="I20" s="19"/>
      <c r="J20" s="5">
        <v>45551</v>
      </c>
      <c r="K20" s="6">
        <v>45551</v>
      </c>
      <c r="L20" s="32">
        <v>7</v>
      </c>
      <c r="M20" s="5">
        <f t="shared" si="3"/>
        <v>45428</v>
      </c>
      <c r="N20" s="6">
        <f t="shared" si="3"/>
        <v>45428</v>
      </c>
      <c r="O20" s="19">
        <v>7</v>
      </c>
      <c r="P20" s="5">
        <f t="shared" si="4"/>
        <v>45459</v>
      </c>
      <c r="Q20" s="6">
        <f t="shared" si="4"/>
        <v>45459</v>
      </c>
      <c r="R20" s="19"/>
      <c r="S20" s="5">
        <v>45459</v>
      </c>
      <c r="T20" s="6">
        <v>45459</v>
      </c>
      <c r="U20" s="19"/>
      <c r="V20" s="20">
        <v>45581</v>
      </c>
      <c r="W20" s="21">
        <v>45581</v>
      </c>
      <c r="X20" s="19">
        <v>7</v>
      </c>
      <c r="Y20" s="5">
        <v>45338</v>
      </c>
      <c r="Z20" s="6">
        <v>45338</v>
      </c>
      <c r="AA20" s="19">
        <v>7</v>
      </c>
      <c r="AB20" s="5">
        <v>45551</v>
      </c>
      <c r="AC20" s="10">
        <v>45551</v>
      </c>
      <c r="AD20" s="32">
        <v>7</v>
      </c>
    </row>
    <row r="21" spans="1:30" x14ac:dyDescent="0.25">
      <c r="A21" s="5">
        <f t="shared" ref="A21:B21" si="31">IF(EOMONTH(A20,0)&gt;A20,A20+1,"")</f>
        <v>45552</v>
      </c>
      <c r="B21" s="6">
        <f t="shared" si="31"/>
        <v>45552</v>
      </c>
      <c r="C21" s="19">
        <v>7</v>
      </c>
      <c r="D21" s="5">
        <f t="shared" ref="D21:E21" si="32">IF(EOMONTH(D20,0)&gt;D20,D20+1,"")</f>
        <v>45582</v>
      </c>
      <c r="E21" s="10">
        <f t="shared" si="32"/>
        <v>45582</v>
      </c>
      <c r="F21" s="19">
        <v>7</v>
      </c>
      <c r="G21" s="5">
        <f t="shared" si="2"/>
        <v>45368</v>
      </c>
      <c r="H21" s="6">
        <f t="shared" si="2"/>
        <v>45368</v>
      </c>
      <c r="I21" s="19"/>
      <c r="J21" s="5">
        <v>45552</v>
      </c>
      <c r="K21" s="6">
        <v>45552</v>
      </c>
      <c r="L21" s="32">
        <v>7</v>
      </c>
      <c r="M21" s="5">
        <f t="shared" si="3"/>
        <v>45429</v>
      </c>
      <c r="N21" s="6">
        <f t="shared" si="3"/>
        <v>45429</v>
      </c>
      <c r="O21" s="19">
        <v>7</v>
      </c>
      <c r="P21" s="20">
        <f t="shared" si="4"/>
        <v>45460</v>
      </c>
      <c r="Q21" s="21">
        <f t="shared" si="4"/>
        <v>45460</v>
      </c>
      <c r="R21" s="19">
        <v>7</v>
      </c>
      <c r="S21" s="5">
        <v>45460</v>
      </c>
      <c r="T21" s="6">
        <v>45460</v>
      </c>
      <c r="U21" s="32">
        <v>7</v>
      </c>
      <c r="V21" s="20">
        <v>45582</v>
      </c>
      <c r="W21" s="21">
        <v>45582</v>
      </c>
      <c r="X21" s="19">
        <v>7</v>
      </c>
      <c r="Y21" s="5">
        <v>45339</v>
      </c>
      <c r="Z21" s="6">
        <v>45339</v>
      </c>
      <c r="AA21" s="14"/>
      <c r="AB21" s="5">
        <v>45552</v>
      </c>
      <c r="AC21" s="10">
        <v>45552</v>
      </c>
      <c r="AD21" s="32">
        <v>7</v>
      </c>
    </row>
    <row r="22" spans="1:30" x14ac:dyDescent="0.25">
      <c r="A22" s="5">
        <f t="shared" ref="A22:B22" si="33">IF(EOMONTH(A21,0)&gt;A21,A21+1,"")</f>
        <v>45553</v>
      </c>
      <c r="B22" s="6">
        <f t="shared" si="33"/>
        <v>45553</v>
      </c>
      <c r="C22" s="19">
        <v>7</v>
      </c>
      <c r="D22" s="5">
        <f t="shared" ref="D22:E22" si="34">IF(EOMONTH(D21,0)&gt;D21,D21+1,"")</f>
        <v>45583</v>
      </c>
      <c r="E22" s="10">
        <f t="shared" si="34"/>
        <v>45583</v>
      </c>
      <c r="F22" s="19">
        <v>7</v>
      </c>
      <c r="G22" s="5">
        <f t="shared" si="2"/>
        <v>45369</v>
      </c>
      <c r="H22" s="6">
        <f t="shared" si="2"/>
        <v>45369</v>
      </c>
      <c r="I22" s="19">
        <v>7</v>
      </c>
      <c r="J22" s="5">
        <v>45553</v>
      </c>
      <c r="K22" s="6">
        <v>45553</v>
      </c>
      <c r="L22" s="32">
        <v>7</v>
      </c>
      <c r="M22" s="5">
        <f t="shared" si="3"/>
        <v>45430</v>
      </c>
      <c r="N22" s="6">
        <f t="shared" si="3"/>
        <v>45430</v>
      </c>
      <c r="O22" s="22"/>
      <c r="P22" s="20">
        <f t="shared" si="4"/>
        <v>45461</v>
      </c>
      <c r="Q22" s="21">
        <f t="shared" si="4"/>
        <v>45461</v>
      </c>
      <c r="R22" s="19">
        <v>7</v>
      </c>
      <c r="S22" s="5">
        <v>45461</v>
      </c>
      <c r="T22" s="6">
        <v>45461</v>
      </c>
      <c r="U22" s="32">
        <v>7</v>
      </c>
      <c r="V22" s="20">
        <v>45583</v>
      </c>
      <c r="W22" s="21">
        <v>45583</v>
      </c>
      <c r="X22" s="28"/>
      <c r="Y22" s="5">
        <v>45340</v>
      </c>
      <c r="Z22" s="6">
        <v>45340</v>
      </c>
      <c r="AA22" s="19"/>
      <c r="AB22" s="5">
        <v>45553</v>
      </c>
      <c r="AC22" s="10">
        <v>45553</v>
      </c>
      <c r="AD22" s="32">
        <v>7</v>
      </c>
    </row>
    <row r="23" spans="1:30" x14ac:dyDescent="0.25">
      <c r="A23" s="5">
        <f t="shared" ref="A23:B23" si="35">IF(EOMONTH(A22,0)&gt;A22,A22+1,"")</f>
        <v>45554</v>
      </c>
      <c r="B23" s="6">
        <f t="shared" si="35"/>
        <v>45554</v>
      </c>
      <c r="C23" s="19">
        <v>7</v>
      </c>
      <c r="D23" s="5">
        <f t="shared" ref="D23:E23" si="36">IF(EOMONTH(D22,0)&gt;D22,D22+1,"")</f>
        <v>45584</v>
      </c>
      <c r="E23" s="10">
        <f t="shared" si="36"/>
        <v>45584</v>
      </c>
      <c r="F23" s="19"/>
      <c r="G23" s="5">
        <f t="shared" ref="G23:H34" si="37">IF(EOMONTH(G22,0)&gt;G22,G22+1,"")</f>
        <v>45370</v>
      </c>
      <c r="H23" s="6">
        <f t="shared" si="37"/>
        <v>45370</v>
      </c>
      <c r="I23" s="19">
        <v>7</v>
      </c>
      <c r="J23" s="5">
        <v>45554</v>
      </c>
      <c r="K23" s="6">
        <v>45554</v>
      </c>
      <c r="L23" s="32">
        <v>7</v>
      </c>
      <c r="M23" s="5">
        <f t="shared" ref="M23:N34" si="38">IF(EOMONTH(M22,0)&gt;M22,M22+1,"")</f>
        <v>45431</v>
      </c>
      <c r="N23" s="6">
        <f t="shared" si="38"/>
        <v>45431</v>
      </c>
      <c r="O23" s="22"/>
      <c r="P23" s="20">
        <f t="shared" ref="P23:Q32" si="39">IF(EOMONTH(P22,0)&gt;P22,P22+1,"")</f>
        <v>45462</v>
      </c>
      <c r="Q23" s="21">
        <f t="shared" si="39"/>
        <v>45462</v>
      </c>
      <c r="R23" s="19">
        <v>7</v>
      </c>
      <c r="S23" s="5">
        <v>45462</v>
      </c>
      <c r="T23" s="6">
        <v>45462</v>
      </c>
      <c r="U23" s="32">
        <v>7</v>
      </c>
      <c r="V23" s="5">
        <v>45584</v>
      </c>
      <c r="W23" s="6">
        <v>45584</v>
      </c>
      <c r="X23" s="19"/>
      <c r="Y23" s="5">
        <v>45341</v>
      </c>
      <c r="Z23" s="6">
        <v>45341</v>
      </c>
      <c r="AA23" s="19">
        <v>7</v>
      </c>
      <c r="AB23" s="5">
        <v>45554</v>
      </c>
      <c r="AC23" s="10">
        <v>45554</v>
      </c>
      <c r="AD23" s="32">
        <v>7</v>
      </c>
    </row>
    <row r="24" spans="1:30" x14ac:dyDescent="0.25">
      <c r="A24" s="5">
        <f t="shared" ref="A24:B24" si="40">IF(EOMONTH(A23,0)&gt;A23,A23+1,"")</f>
        <v>45555</v>
      </c>
      <c r="B24" s="6">
        <f t="shared" si="40"/>
        <v>45555</v>
      </c>
      <c r="C24" s="19">
        <v>7</v>
      </c>
      <c r="D24" s="5">
        <f t="shared" ref="D24:E24" si="41">IF(EOMONTH(D23,0)&gt;D23,D23+1,"")</f>
        <v>45585</v>
      </c>
      <c r="E24" s="10">
        <f t="shared" si="41"/>
        <v>45585</v>
      </c>
      <c r="F24" s="19"/>
      <c r="G24" s="5">
        <f t="shared" si="37"/>
        <v>45371</v>
      </c>
      <c r="H24" s="6">
        <f t="shared" si="37"/>
        <v>45371</v>
      </c>
      <c r="I24" s="19">
        <v>7</v>
      </c>
      <c r="J24" s="5">
        <v>45555</v>
      </c>
      <c r="K24" s="6">
        <v>45555</v>
      </c>
      <c r="L24" s="32">
        <v>7</v>
      </c>
      <c r="M24" s="5">
        <f t="shared" si="38"/>
        <v>45432</v>
      </c>
      <c r="N24" s="6">
        <f t="shared" si="38"/>
        <v>45432</v>
      </c>
      <c r="O24" s="19">
        <v>7</v>
      </c>
      <c r="P24" s="20">
        <f t="shared" si="39"/>
        <v>45463</v>
      </c>
      <c r="Q24" s="21">
        <f t="shared" si="39"/>
        <v>45463</v>
      </c>
      <c r="R24" s="19">
        <v>7</v>
      </c>
      <c r="S24" s="5">
        <v>45463</v>
      </c>
      <c r="T24" s="6">
        <v>45463</v>
      </c>
      <c r="U24" s="32">
        <v>7</v>
      </c>
      <c r="V24" s="5">
        <v>45585</v>
      </c>
      <c r="W24" s="6">
        <v>45585</v>
      </c>
      <c r="X24" s="19"/>
      <c r="Y24" s="5">
        <v>45342</v>
      </c>
      <c r="Z24" s="6">
        <v>45342</v>
      </c>
      <c r="AA24" s="19">
        <v>7</v>
      </c>
      <c r="AB24" s="5">
        <v>45555</v>
      </c>
      <c r="AC24" s="10">
        <v>45555</v>
      </c>
      <c r="AD24" s="32">
        <v>7</v>
      </c>
    </row>
    <row r="25" spans="1:30" x14ac:dyDescent="0.25">
      <c r="A25" s="5">
        <f t="shared" ref="A25:B25" si="42">IF(EOMONTH(A24,0)&gt;A24,A24+1,"")</f>
        <v>45556</v>
      </c>
      <c r="B25" s="6">
        <f t="shared" si="42"/>
        <v>45556</v>
      </c>
      <c r="C25" s="19"/>
      <c r="D25" s="20">
        <f t="shared" ref="D25:E25" si="43">IF(EOMONTH(D24,0)&gt;D24,D24+1,"")</f>
        <v>45586</v>
      </c>
      <c r="E25" s="21">
        <f t="shared" si="43"/>
        <v>45586</v>
      </c>
      <c r="F25" s="19">
        <v>7</v>
      </c>
      <c r="G25" s="5">
        <f t="shared" si="37"/>
        <v>45372</v>
      </c>
      <c r="H25" s="6">
        <f t="shared" si="37"/>
        <v>45372</v>
      </c>
      <c r="I25" s="19">
        <v>7</v>
      </c>
      <c r="J25" s="5">
        <v>45556</v>
      </c>
      <c r="K25" s="6">
        <v>45556</v>
      </c>
      <c r="L25" s="31"/>
      <c r="M25" s="5">
        <f t="shared" si="38"/>
        <v>45433</v>
      </c>
      <c r="N25" s="6">
        <f t="shared" si="38"/>
        <v>45433</v>
      </c>
      <c r="O25" s="19">
        <v>7</v>
      </c>
      <c r="P25" s="20">
        <f t="shared" si="39"/>
        <v>45464</v>
      </c>
      <c r="Q25" s="21">
        <f t="shared" si="39"/>
        <v>45464</v>
      </c>
      <c r="R25" s="19">
        <v>7</v>
      </c>
      <c r="S25" s="5">
        <v>45464</v>
      </c>
      <c r="T25" s="6">
        <v>45464</v>
      </c>
      <c r="U25" s="32">
        <v>7</v>
      </c>
      <c r="V25" s="17">
        <v>45586</v>
      </c>
      <c r="W25" s="14">
        <v>45586</v>
      </c>
      <c r="X25" s="11"/>
      <c r="Y25" s="5">
        <v>45343</v>
      </c>
      <c r="Z25" s="6">
        <v>45343</v>
      </c>
      <c r="AA25" s="19">
        <v>7</v>
      </c>
      <c r="AB25" s="5">
        <v>45556</v>
      </c>
      <c r="AC25" s="10">
        <v>45556</v>
      </c>
      <c r="AD25" s="11"/>
    </row>
    <row r="26" spans="1:30" x14ac:dyDescent="0.25">
      <c r="A26" s="5">
        <f t="shared" ref="A26:B26" si="44">IF(EOMONTH(A25,0)&gt;A25,A25+1,"")</f>
        <v>45557</v>
      </c>
      <c r="B26" s="6">
        <f t="shared" si="44"/>
        <v>45557</v>
      </c>
      <c r="C26" s="19"/>
      <c r="D26" s="20">
        <f t="shared" ref="D26:E26" si="45">IF(EOMONTH(D25,0)&gt;D25,D25+1,"")</f>
        <v>45587</v>
      </c>
      <c r="E26" s="21">
        <f t="shared" si="45"/>
        <v>45587</v>
      </c>
      <c r="F26" s="19">
        <v>7</v>
      </c>
      <c r="G26" s="16">
        <f t="shared" si="37"/>
        <v>45373</v>
      </c>
      <c r="H26" s="10">
        <f t="shared" si="37"/>
        <v>45373</v>
      </c>
      <c r="I26" s="19">
        <v>7</v>
      </c>
      <c r="J26" s="5">
        <v>45557</v>
      </c>
      <c r="K26" s="6">
        <v>45557</v>
      </c>
      <c r="L26" s="31"/>
      <c r="M26" s="5">
        <f t="shared" si="38"/>
        <v>45434</v>
      </c>
      <c r="N26" s="6">
        <f t="shared" si="38"/>
        <v>45434</v>
      </c>
      <c r="O26" s="19">
        <v>7</v>
      </c>
      <c r="P26" s="5">
        <f t="shared" si="39"/>
        <v>45465</v>
      </c>
      <c r="Q26" s="6">
        <f t="shared" si="39"/>
        <v>45465</v>
      </c>
      <c r="R26" s="19"/>
      <c r="S26" s="5">
        <v>45465</v>
      </c>
      <c r="T26" s="6">
        <v>45465</v>
      </c>
      <c r="U26" s="31"/>
      <c r="V26" s="5">
        <v>45587</v>
      </c>
      <c r="W26" s="6">
        <v>45587</v>
      </c>
      <c r="X26" s="19">
        <v>7</v>
      </c>
      <c r="Y26" s="5">
        <v>45344</v>
      </c>
      <c r="Z26" s="6">
        <v>45344</v>
      </c>
      <c r="AA26" s="19">
        <v>7</v>
      </c>
      <c r="AB26" s="5">
        <v>45557</v>
      </c>
      <c r="AC26" s="10">
        <v>45557</v>
      </c>
      <c r="AD26" s="15"/>
    </row>
    <row r="27" spans="1:30" x14ac:dyDescent="0.25">
      <c r="A27" s="5">
        <f t="shared" ref="A27:B27" si="46">IF(EOMONTH(A26,0)&gt;A26,A26+1,"")</f>
        <v>45558</v>
      </c>
      <c r="B27" s="6">
        <f t="shared" si="46"/>
        <v>45558</v>
      </c>
      <c r="C27" s="19">
        <v>7</v>
      </c>
      <c r="D27" s="20">
        <f t="shared" ref="D27:E27" si="47">IF(EOMONTH(D26,0)&gt;D26,D26+1,"")</f>
        <v>45588</v>
      </c>
      <c r="E27" s="21">
        <f t="shared" si="47"/>
        <v>45588</v>
      </c>
      <c r="F27" s="19">
        <v>7</v>
      </c>
      <c r="G27" s="5">
        <f t="shared" si="37"/>
        <v>45374</v>
      </c>
      <c r="H27" s="6">
        <f t="shared" si="37"/>
        <v>45374</v>
      </c>
      <c r="I27" s="19"/>
      <c r="J27" s="20">
        <v>45558</v>
      </c>
      <c r="K27" s="21">
        <v>45558</v>
      </c>
      <c r="L27" s="32">
        <v>7</v>
      </c>
      <c r="M27" s="5">
        <f t="shared" si="38"/>
        <v>45435</v>
      </c>
      <c r="N27" s="6">
        <f t="shared" si="38"/>
        <v>45435</v>
      </c>
      <c r="O27" s="19">
        <v>7</v>
      </c>
      <c r="P27" s="5">
        <f t="shared" si="39"/>
        <v>45466</v>
      </c>
      <c r="Q27" s="6">
        <f t="shared" si="39"/>
        <v>45466</v>
      </c>
      <c r="R27" s="19"/>
      <c r="S27" s="5">
        <v>45466</v>
      </c>
      <c r="T27" s="6">
        <v>45466</v>
      </c>
      <c r="U27" s="31"/>
      <c r="V27" s="5">
        <v>45588</v>
      </c>
      <c r="W27" s="6">
        <v>45588</v>
      </c>
      <c r="X27" s="19">
        <v>7</v>
      </c>
      <c r="Y27" s="5">
        <v>45345</v>
      </c>
      <c r="Z27" s="6">
        <v>45345</v>
      </c>
      <c r="AA27" s="19">
        <v>7</v>
      </c>
      <c r="AB27" s="5">
        <v>45558</v>
      </c>
      <c r="AC27" s="10">
        <v>45558</v>
      </c>
      <c r="AD27" s="32">
        <v>7</v>
      </c>
    </row>
    <row r="28" spans="1:30" x14ac:dyDescent="0.25">
      <c r="A28" s="5">
        <f t="shared" ref="A28:B28" si="48">IF(EOMONTH(A27,0)&gt;A27,A27+1,"")</f>
        <v>45559</v>
      </c>
      <c r="B28" s="6">
        <f t="shared" si="48"/>
        <v>45559</v>
      </c>
      <c r="C28" s="19">
        <v>7</v>
      </c>
      <c r="D28" s="20">
        <f t="shared" ref="D28:E28" si="49">IF(EOMONTH(D27,0)&gt;D27,D27+1,"")</f>
        <v>45589</v>
      </c>
      <c r="E28" s="21">
        <f t="shared" si="49"/>
        <v>45589</v>
      </c>
      <c r="F28" s="19">
        <v>7</v>
      </c>
      <c r="G28" s="5">
        <f t="shared" si="37"/>
        <v>45375</v>
      </c>
      <c r="H28" s="6">
        <f t="shared" si="37"/>
        <v>45375</v>
      </c>
      <c r="I28" s="19"/>
      <c r="J28" s="20">
        <v>45559</v>
      </c>
      <c r="K28" s="21">
        <v>45559</v>
      </c>
      <c r="L28" s="32">
        <v>7</v>
      </c>
      <c r="M28" s="5">
        <f t="shared" si="38"/>
        <v>45436</v>
      </c>
      <c r="N28" s="6">
        <f t="shared" si="38"/>
        <v>45436</v>
      </c>
      <c r="O28" s="19">
        <v>7</v>
      </c>
      <c r="P28" s="5">
        <f t="shared" si="39"/>
        <v>45467</v>
      </c>
      <c r="Q28" s="6">
        <f t="shared" si="39"/>
        <v>45467</v>
      </c>
      <c r="R28" s="19">
        <v>7</v>
      </c>
      <c r="S28" s="5">
        <v>45467</v>
      </c>
      <c r="T28" s="6">
        <v>45467</v>
      </c>
      <c r="U28" s="32">
        <v>7</v>
      </c>
      <c r="V28" s="5">
        <v>45589</v>
      </c>
      <c r="W28" s="6">
        <v>45589</v>
      </c>
      <c r="X28" s="19">
        <v>7</v>
      </c>
      <c r="Y28" s="5">
        <v>45346</v>
      </c>
      <c r="Z28" s="6">
        <v>45346</v>
      </c>
      <c r="AA28" s="14"/>
      <c r="AB28" s="5">
        <v>45559</v>
      </c>
      <c r="AC28" s="10">
        <v>45559</v>
      </c>
      <c r="AD28" s="32">
        <v>7</v>
      </c>
    </row>
    <row r="29" spans="1:30" x14ac:dyDescent="0.25">
      <c r="A29" s="5">
        <f t="shared" ref="A29:B29" si="50">IF(EOMONTH(A28,0)&gt;A28,A28+1,"")</f>
        <v>45560</v>
      </c>
      <c r="B29" s="6">
        <f t="shared" si="50"/>
        <v>45560</v>
      </c>
      <c r="C29" s="19">
        <v>7</v>
      </c>
      <c r="D29" s="20">
        <f t="shared" ref="D29:E29" si="51">IF(EOMONTH(D28,0)&gt;D28,D28+1,"")</f>
        <v>45590</v>
      </c>
      <c r="E29" s="21">
        <f t="shared" si="51"/>
        <v>45590</v>
      </c>
      <c r="F29" s="19">
        <v>7</v>
      </c>
      <c r="G29" s="16">
        <f t="shared" si="37"/>
        <v>45376</v>
      </c>
      <c r="H29" s="10">
        <f t="shared" si="37"/>
        <v>45376</v>
      </c>
      <c r="I29" s="19">
        <v>7</v>
      </c>
      <c r="J29" s="20">
        <v>45560</v>
      </c>
      <c r="K29" s="21">
        <v>45560</v>
      </c>
      <c r="L29" s="25"/>
      <c r="M29" s="5">
        <f t="shared" si="38"/>
        <v>45437</v>
      </c>
      <c r="N29" s="6">
        <f t="shared" si="38"/>
        <v>45437</v>
      </c>
      <c r="O29" s="22"/>
      <c r="P29" s="5">
        <f t="shared" si="39"/>
        <v>45468</v>
      </c>
      <c r="Q29" s="6">
        <f t="shared" si="39"/>
        <v>45468</v>
      </c>
      <c r="R29" s="19">
        <v>7</v>
      </c>
      <c r="S29" s="5">
        <v>45468</v>
      </c>
      <c r="T29" s="6">
        <v>45468</v>
      </c>
      <c r="U29" s="32">
        <v>7</v>
      </c>
      <c r="V29" s="5">
        <v>45590</v>
      </c>
      <c r="W29" s="6">
        <v>45590</v>
      </c>
      <c r="X29" s="19">
        <v>7</v>
      </c>
      <c r="Y29" s="5">
        <v>45347</v>
      </c>
      <c r="Z29" s="6">
        <v>45347</v>
      </c>
      <c r="AA29" s="19"/>
      <c r="AB29" s="5">
        <v>45560</v>
      </c>
      <c r="AC29" s="10">
        <v>45560</v>
      </c>
      <c r="AD29" s="13"/>
    </row>
    <row r="30" spans="1:30" x14ac:dyDescent="0.25">
      <c r="A30" s="5">
        <f t="shared" ref="A30:B30" si="52">IF(EOMONTH(A29,0)&gt;A29,A29+1,"")</f>
        <v>45561</v>
      </c>
      <c r="B30" s="6">
        <f t="shared" si="52"/>
        <v>45561</v>
      </c>
      <c r="C30" s="19">
        <v>7</v>
      </c>
      <c r="D30" s="20">
        <f t="shared" ref="D30:E30" si="53">IF(EOMONTH(D29,0)&gt;D29,D29+1,"")</f>
        <v>45591</v>
      </c>
      <c r="E30" s="21">
        <f t="shared" si="53"/>
        <v>45591</v>
      </c>
      <c r="F30" s="19"/>
      <c r="G30" s="16">
        <f t="shared" si="37"/>
        <v>45377</v>
      </c>
      <c r="H30" s="10">
        <f t="shared" si="37"/>
        <v>45377</v>
      </c>
      <c r="I30" s="19">
        <v>7</v>
      </c>
      <c r="J30" s="20">
        <v>45561</v>
      </c>
      <c r="K30" s="21">
        <v>45561</v>
      </c>
      <c r="L30" s="28"/>
      <c r="M30" s="5">
        <f t="shared" si="38"/>
        <v>45438</v>
      </c>
      <c r="N30" s="6">
        <f t="shared" si="38"/>
        <v>45438</v>
      </c>
      <c r="O30" s="23"/>
      <c r="P30" s="5">
        <f t="shared" si="39"/>
        <v>45469</v>
      </c>
      <c r="Q30" s="6">
        <f t="shared" si="39"/>
        <v>45469</v>
      </c>
      <c r="R30" s="19">
        <v>7</v>
      </c>
      <c r="S30" s="5">
        <v>45469</v>
      </c>
      <c r="T30" s="6">
        <v>45469</v>
      </c>
      <c r="U30" s="32">
        <v>7</v>
      </c>
      <c r="V30" s="5">
        <v>45591</v>
      </c>
      <c r="W30" s="6">
        <v>45591</v>
      </c>
      <c r="X30" s="19"/>
      <c r="Y30" s="5">
        <v>45348</v>
      </c>
      <c r="Z30" s="6">
        <v>45348</v>
      </c>
      <c r="AA30" s="19">
        <v>7</v>
      </c>
      <c r="AB30" s="5">
        <v>45561</v>
      </c>
      <c r="AC30" s="10">
        <v>45561</v>
      </c>
      <c r="AD30" s="13"/>
    </row>
    <row r="31" spans="1:30" x14ac:dyDescent="0.25">
      <c r="A31" s="5">
        <f t="shared" ref="A31:B31" si="54">IF(EOMONTH(A30,0)&gt;A30,A30+1,"")</f>
        <v>45562</v>
      </c>
      <c r="B31" s="6">
        <f t="shared" si="54"/>
        <v>45562</v>
      </c>
      <c r="C31" s="19">
        <v>7</v>
      </c>
      <c r="D31" s="20">
        <f t="shared" ref="D31:E31" si="55">IF(EOMONTH(D30,0)&gt;D30,D30+1,"")</f>
        <v>45592</v>
      </c>
      <c r="E31" s="21">
        <f t="shared" si="55"/>
        <v>45592</v>
      </c>
      <c r="F31" s="19"/>
      <c r="G31" s="16">
        <f t="shared" si="37"/>
        <v>45378</v>
      </c>
      <c r="H31" s="10">
        <f t="shared" si="37"/>
        <v>45378</v>
      </c>
      <c r="I31" s="19">
        <v>7</v>
      </c>
      <c r="J31" s="20">
        <v>45562</v>
      </c>
      <c r="K31" s="21">
        <v>45562</v>
      </c>
      <c r="L31" s="28"/>
      <c r="M31" s="5">
        <f t="shared" si="38"/>
        <v>45439</v>
      </c>
      <c r="N31" s="6">
        <f t="shared" si="38"/>
        <v>45439</v>
      </c>
      <c r="O31" s="19">
        <v>7</v>
      </c>
      <c r="P31" s="5">
        <f t="shared" si="39"/>
        <v>45470</v>
      </c>
      <c r="Q31" s="6">
        <f t="shared" si="39"/>
        <v>45470</v>
      </c>
      <c r="R31" s="19">
        <v>7</v>
      </c>
      <c r="S31" s="5">
        <v>45470</v>
      </c>
      <c r="T31" s="6">
        <v>45470</v>
      </c>
      <c r="U31" s="32">
        <v>7</v>
      </c>
      <c r="V31" s="5">
        <v>45592</v>
      </c>
      <c r="W31" s="6">
        <v>45592</v>
      </c>
      <c r="X31" s="19"/>
      <c r="Y31" s="5">
        <v>45349</v>
      </c>
      <c r="Z31" s="6">
        <v>45349</v>
      </c>
      <c r="AA31" s="19">
        <v>7</v>
      </c>
      <c r="AB31" s="5">
        <v>45562</v>
      </c>
      <c r="AC31" s="10">
        <v>45562</v>
      </c>
      <c r="AD31" s="13"/>
    </row>
    <row r="32" spans="1:30" x14ac:dyDescent="0.25">
      <c r="A32" s="5">
        <f t="shared" ref="A32:B32" si="56">IF(EOMONTH(A31,0)&gt;A31,A31+1,"")</f>
        <v>45563</v>
      </c>
      <c r="B32" s="6">
        <f t="shared" si="56"/>
        <v>45563</v>
      </c>
      <c r="C32" s="19"/>
      <c r="D32" s="20">
        <f t="shared" ref="D32:E32" si="57">IF(EOMONTH(D31,0)&gt;D31,D31+1,"")</f>
        <v>45593</v>
      </c>
      <c r="E32" s="21">
        <f t="shared" si="57"/>
        <v>45593</v>
      </c>
      <c r="F32" s="19">
        <v>7</v>
      </c>
      <c r="G32" s="16">
        <f t="shared" si="37"/>
        <v>45379</v>
      </c>
      <c r="H32" s="10">
        <f t="shared" si="37"/>
        <v>45379</v>
      </c>
      <c r="I32" s="19">
        <v>7</v>
      </c>
      <c r="J32" s="5">
        <v>45563</v>
      </c>
      <c r="K32" s="6">
        <v>45563</v>
      </c>
      <c r="L32" s="29"/>
      <c r="M32" s="5">
        <f t="shared" si="38"/>
        <v>45440</v>
      </c>
      <c r="N32" s="6">
        <f t="shared" si="38"/>
        <v>45440</v>
      </c>
      <c r="O32" s="19">
        <v>7</v>
      </c>
      <c r="P32" s="5">
        <f t="shared" si="39"/>
        <v>45471</v>
      </c>
      <c r="Q32" s="6">
        <f t="shared" si="39"/>
        <v>45471</v>
      </c>
      <c r="R32" s="19">
        <v>7</v>
      </c>
      <c r="S32" s="5">
        <v>45471</v>
      </c>
      <c r="T32" s="6">
        <v>45471</v>
      </c>
      <c r="U32" s="32">
        <v>7</v>
      </c>
      <c r="V32" s="5">
        <v>45593</v>
      </c>
      <c r="W32" s="6">
        <v>45593</v>
      </c>
      <c r="X32" s="19">
        <v>7</v>
      </c>
      <c r="Y32" s="16">
        <v>45350</v>
      </c>
      <c r="Z32" s="10">
        <v>45350</v>
      </c>
      <c r="AA32" s="19">
        <v>7</v>
      </c>
      <c r="AB32" s="5">
        <v>45563</v>
      </c>
      <c r="AC32" s="10">
        <v>45563</v>
      </c>
      <c r="AD32" s="13"/>
    </row>
    <row r="33" spans="1:31" x14ac:dyDescent="0.25">
      <c r="A33" s="5">
        <f t="shared" ref="A33:B33" si="58">IF(EOMONTH(A32,0)&gt;A32,A32+1,"")</f>
        <v>45564</v>
      </c>
      <c r="B33" s="6">
        <f t="shared" si="58"/>
        <v>45564</v>
      </c>
      <c r="C33" s="19"/>
      <c r="D33" s="20">
        <f t="shared" ref="D33:E33" si="59">IF(EOMONTH(D32,0)&gt;D32,D32+1,"")</f>
        <v>45594</v>
      </c>
      <c r="E33" s="21">
        <f t="shared" si="59"/>
        <v>45594</v>
      </c>
      <c r="F33" s="19">
        <v>7</v>
      </c>
      <c r="G33" s="16">
        <f t="shared" si="37"/>
        <v>45380</v>
      </c>
      <c r="H33" s="10">
        <f t="shared" si="37"/>
        <v>45380</v>
      </c>
      <c r="I33" s="19">
        <v>7</v>
      </c>
      <c r="J33" s="5">
        <v>45564</v>
      </c>
      <c r="K33" s="6">
        <v>45564</v>
      </c>
      <c r="L33" s="29"/>
      <c r="M33" s="5">
        <f t="shared" si="38"/>
        <v>45441</v>
      </c>
      <c r="N33" s="6">
        <f t="shared" si="38"/>
        <v>45441</v>
      </c>
      <c r="O33" s="19">
        <v>7</v>
      </c>
      <c r="P33" s="16"/>
      <c r="Q33" s="10"/>
      <c r="R33" s="13"/>
      <c r="S33" s="5">
        <f t="shared" ref="S33:T34" si="60">IF(EOMONTH(S32,0)&gt;S32,S32+1,"")</f>
        <v>45472</v>
      </c>
      <c r="T33" s="6">
        <f t="shared" si="60"/>
        <v>45472</v>
      </c>
      <c r="U33" s="31"/>
      <c r="V33" s="5">
        <v>45594</v>
      </c>
      <c r="W33" s="6">
        <v>45594</v>
      </c>
      <c r="X33" s="19">
        <v>7</v>
      </c>
      <c r="Y33" s="17">
        <v>45351</v>
      </c>
      <c r="Z33" s="14">
        <v>45351</v>
      </c>
      <c r="AA33" s="11"/>
      <c r="AB33" s="5">
        <v>45564</v>
      </c>
      <c r="AC33" s="10">
        <v>45564</v>
      </c>
      <c r="AD33" s="13"/>
    </row>
    <row r="34" spans="1:31" x14ac:dyDescent="0.25">
      <c r="A34" s="5">
        <f t="shared" ref="A34:B34" si="61">IF(EOMONTH(A33,0)&gt;A33,A33+1,"")</f>
        <v>45565</v>
      </c>
      <c r="B34" s="6">
        <f t="shared" si="61"/>
        <v>45565</v>
      </c>
      <c r="C34" s="19">
        <v>7</v>
      </c>
      <c r="D34" s="20">
        <f t="shared" ref="D34:E34" si="62">IF(EOMONTH(D33,0)&gt;D33,D33+1,"")</f>
        <v>45595</v>
      </c>
      <c r="E34" s="21">
        <f t="shared" si="62"/>
        <v>45595</v>
      </c>
      <c r="F34" s="19">
        <v>7</v>
      </c>
      <c r="G34" s="16">
        <f t="shared" si="37"/>
        <v>45381</v>
      </c>
      <c r="H34" s="6">
        <f t="shared" si="37"/>
        <v>45381</v>
      </c>
      <c r="I34" s="19"/>
      <c r="J34" s="20">
        <f t="shared" ref="J34:K34" si="63">IF(EOMONTH(J33,0)&gt;J33,J33+1,"")</f>
        <v>45565</v>
      </c>
      <c r="K34" s="21">
        <f t="shared" si="63"/>
        <v>45565</v>
      </c>
      <c r="L34" s="30"/>
      <c r="M34" s="5">
        <f t="shared" si="38"/>
        <v>45442</v>
      </c>
      <c r="N34" s="6">
        <f t="shared" si="38"/>
        <v>45442</v>
      </c>
      <c r="O34" s="19">
        <v>7</v>
      </c>
      <c r="P34" s="16"/>
      <c r="Q34" s="10"/>
      <c r="R34" s="13"/>
      <c r="S34" s="5">
        <f t="shared" si="60"/>
        <v>45473</v>
      </c>
      <c r="T34" s="6">
        <f t="shared" si="60"/>
        <v>45473</v>
      </c>
      <c r="U34" s="31"/>
      <c r="V34" s="5">
        <v>45595</v>
      </c>
      <c r="W34" s="6">
        <v>45595</v>
      </c>
      <c r="X34" s="19">
        <v>7</v>
      </c>
      <c r="Y34" s="17">
        <v>45562</v>
      </c>
      <c r="Z34" s="14">
        <v>30</v>
      </c>
      <c r="AA34" s="14"/>
      <c r="AB34" s="5">
        <v>45565</v>
      </c>
      <c r="AC34" s="10">
        <v>45565</v>
      </c>
      <c r="AD34" s="13"/>
    </row>
    <row r="35" spans="1:31" x14ac:dyDescent="0.25">
      <c r="A35" s="17" t="str">
        <f t="shared" ref="A35:B35" si="64">IF(EOMONTH(A34,0)&gt;A34,A34+1,"")</f>
        <v/>
      </c>
      <c r="B35" s="14" t="str">
        <f t="shared" si="64"/>
        <v/>
      </c>
      <c r="C35" s="11"/>
      <c r="D35" s="20">
        <f t="shared" ref="D35:E35" si="65">IF(EOMONTH(D34,0)&gt;D34,D34+1,"")</f>
        <v>45596</v>
      </c>
      <c r="E35" s="21">
        <f t="shared" si="65"/>
        <v>45596</v>
      </c>
      <c r="F35" s="19">
        <v>7</v>
      </c>
      <c r="G35" s="16"/>
      <c r="H35" s="10"/>
      <c r="I35" s="19"/>
      <c r="J35" s="20">
        <v>45594</v>
      </c>
      <c r="K35" s="21">
        <v>45657</v>
      </c>
      <c r="L35" s="29"/>
      <c r="M35" s="5">
        <f>IF(EOMONTH(M34,0)&gt;M34,M34+1,"")</f>
        <v>45443</v>
      </c>
      <c r="N35" s="6">
        <f>IF(EOMONTH(N34,0)&gt;N34,N34+1,"")</f>
        <v>45443</v>
      </c>
      <c r="O35" s="19">
        <v>7</v>
      </c>
      <c r="P35" s="5"/>
      <c r="Q35" s="6"/>
      <c r="S35" s="16">
        <v>45565</v>
      </c>
      <c r="T35" s="10">
        <f>$N$35</f>
        <v>45443</v>
      </c>
      <c r="U35" s="32">
        <v>7</v>
      </c>
      <c r="V35" s="5"/>
      <c r="W35" s="6"/>
      <c r="X35" s="7"/>
      <c r="Y35" s="5">
        <v>45563</v>
      </c>
      <c r="Z35" s="10">
        <v>45382</v>
      </c>
      <c r="AA35" s="14"/>
      <c r="AB35" s="5" t="str">
        <f>IF(EOMONTH(AB34,0)&gt;AB34,AB34+1,"")</f>
        <v/>
      </c>
      <c r="AC35" s="10" t="str">
        <f>IF(EOMONTH(AC34,0)&gt;AC34,AC34+1,"")</f>
        <v/>
      </c>
      <c r="AD35" s="13"/>
    </row>
    <row r="36" spans="1:31" x14ac:dyDescent="0.25">
      <c r="Y36" s="5"/>
      <c r="Z36" s="6"/>
      <c r="AA36" s="6"/>
    </row>
    <row r="38" spans="1:31" x14ac:dyDescent="0.25">
      <c r="C38" s="1">
        <f>SUM(C8:C34)</f>
        <v>133</v>
      </c>
      <c r="F38" s="1">
        <f>SUM(F5:F35)</f>
        <v>161</v>
      </c>
      <c r="I38" s="1">
        <f>SUM(I8:I33)</f>
        <v>133</v>
      </c>
      <c r="L38" s="1">
        <v>0</v>
      </c>
      <c r="O38" s="1">
        <f>SUM(O17:O35)</f>
        <v>105</v>
      </c>
      <c r="R38" s="1">
        <f>SUM(R7:R32)</f>
        <v>140</v>
      </c>
      <c r="U38" s="1">
        <f>SUM(U7:U18)</f>
        <v>70</v>
      </c>
      <c r="X38" s="1">
        <f>SUM(X11:X34)</f>
        <v>112</v>
      </c>
      <c r="AA38" s="1">
        <f>SUM(AA9:AA32)</f>
        <v>112</v>
      </c>
      <c r="AD38" s="1">
        <f>SUM(AD6:AD10)</f>
        <v>34</v>
      </c>
      <c r="AE38" s="1">
        <f>SUM(C38:AD38)</f>
        <v>1000</v>
      </c>
    </row>
    <row r="39" spans="1:31" x14ac:dyDescent="0.25">
      <c r="F39" s="1">
        <v>0</v>
      </c>
      <c r="I39" s="1">
        <v>0</v>
      </c>
      <c r="L39" s="1">
        <f>SUM(L6:L28)</f>
        <v>119</v>
      </c>
      <c r="O39" s="1">
        <f>SUM(O6:O14)</f>
        <v>49</v>
      </c>
      <c r="R39" s="1">
        <v>0</v>
      </c>
      <c r="U39" s="1">
        <f>SUM(U21:U35)</f>
        <v>77</v>
      </c>
      <c r="X39" s="1">
        <f>SUM(X5:X8)</f>
        <v>28</v>
      </c>
      <c r="AA39" s="1">
        <v>0</v>
      </c>
      <c r="AD39" s="1">
        <f>SUM(AD14:AD28)</f>
        <v>77</v>
      </c>
      <c r="AE39" s="1">
        <f>SUM(L39:AD39)</f>
        <v>350</v>
      </c>
    </row>
    <row r="44" spans="1:31" x14ac:dyDescent="0.25">
      <c r="B44" s="26" t="s">
        <v>2</v>
      </c>
      <c r="C44" s="27"/>
    </row>
    <row r="45" spans="1:31" x14ac:dyDescent="0.25">
      <c r="A45" s="18" t="s">
        <v>0</v>
      </c>
      <c r="B45" s="33">
        <v>1000</v>
      </c>
      <c r="C45" s="34"/>
    </row>
    <row r="46" spans="1:31" x14ac:dyDescent="0.25">
      <c r="A46" s="31" t="s">
        <v>1</v>
      </c>
      <c r="B46" s="33">
        <v>350</v>
      </c>
      <c r="C46" s="34"/>
    </row>
    <row r="47" spans="1:31" x14ac:dyDescent="0.25">
      <c r="A47" s="29" t="s">
        <v>14</v>
      </c>
      <c r="B47" s="35"/>
      <c r="C47" s="36"/>
    </row>
    <row r="48" spans="1:31" x14ac:dyDescent="0.25">
      <c r="A48" s="24" t="s">
        <v>15</v>
      </c>
    </row>
  </sheetData>
  <mergeCells count="14">
    <mergeCell ref="J1:S1"/>
    <mergeCell ref="M4:O4"/>
    <mergeCell ref="J4:L4"/>
    <mergeCell ref="B46:C46"/>
    <mergeCell ref="B47:C47"/>
    <mergeCell ref="V4:X4"/>
    <mergeCell ref="Y4:AA4"/>
    <mergeCell ref="AB4:AD4"/>
    <mergeCell ref="S4:U4"/>
    <mergeCell ref="P4:R4"/>
    <mergeCell ref="G4:I4"/>
    <mergeCell ref="D4:F4"/>
    <mergeCell ref="A4:C4"/>
    <mergeCell ref="B45:C45"/>
  </mergeCells>
  <conditionalFormatting sqref="AC5:AC35">
    <cfRule type="expression" dxfId="315" priority="248">
      <formula>WEEKDAY(AC5,2)&gt;5</formula>
    </cfRule>
  </conditionalFormatting>
  <conditionalFormatting sqref="A35">
    <cfRule type="expression" dxfId="314" priority="294">
      <formula>WEEKDAY(A35,2)&gt;5</formula>
    </cfRule>
  </conditionalFormatting>
  <conditionalFormatting sqref="B35">
    <cfRule type="expression" dxfId="313" priority="293">
      <formula>WEEKDAY(B35,2)&gt;5</formula>
    </cfRule>
  </conditionalFormatting>
  <conditionalFormatting sqref="G6:G35">
    <cfRule type="expression" dxfId="312" priority="290">
      <formula>WEEKDAY(G6,2)&gt;5</formula>
    </cfRule>
  </conditionalFormatting>
  <conditionalFormatting sqref="H6:H35">
    <cfRule type="expression" dxfId="311" priority="289">
      <formula>WEEKDAY(H6,2)&gt;5</formula>
    </cfRule>
  </conditionalFormatting>
  <conditionalFormatting sqref="M6:M35">
    <cfRule type="expression" dxfId="310" priority="286">
      <formula>WEEKDAY(M6,2)&gt;5</formula>
    </cfRule>
  </conditionalFormatting>
  <conditionalFormatting sqref="N6:N35">
    <cfRule type="expression" dxfId="309" priority="285">
      <formula>WEEKDAY(N6,2)&gt;5</formula>
    </cfRule>
  </conditionalFormatting>
  <conditionalFormatting sqref="P6:P35">
    <cfRule type="expression" dxfId="308" priority="284">
      <formula>WEEKDAY(P6,2)&gt;5</formula>
    </cfRule>
  </conditionalFormatting>
  <conditionalFormatting sqref="Q6:Q35">
    <cfRule type="expression" dxfId="307" priority="283">
      <formula>WEEKDAY(Q6,2)&gt;5</formula>
    </cfRule>
  </conditionalFormatting>
  <conditionalFormatting sqref="V5">
    <cfRule type="expression" dxfId="306" priority="235">
      <formula>WEEKDAY(V5,2)&gt;5</formula>
    </cfRule>
  </conditionalFormatting>
  <conditionalFormatting sqref="W5">
    <cfRule type="expression" dxfId="305" priority="234">
      <formula>WEEKDAY(W5,2)&gt;5</formula>
    </cfRule>
  </conditionalFormatting>
  <conditionalFormatting sqref="G5">
    <cfRule type="expression" dxfId="304" priority="278">
      <formula>WEEKDAY(G5,2)&gt;5</formula>
    </cfRule>
  </conditionalFormatting>
  <conditionalFormatting sqref="H5">
    <cfRule type="expression" dxfId="303" priority="277">
      <formula>WEEKDAY(H5,2)&gt;5</formula>
    </cfRule>
  </conditionalFormatting>
  <conditionalFormatting sqref="M5">
    <cfRule type="expression" dxfId="302" priority="274">
      <formula>WEEKDAY(M5,2)&gt;5</formula>
    </cfRule>
  </conditionalFormatting>
  <conditionalFormatting sqref="N5">
    <cfRule type="expression" dxfId="301" priority="273">
      <formula>WEEKDAY(N5,2)&gt;5</formula>
    </cfRule>
  </conditionalFormatting>
  <conditionalFormatting sqref="P5">
    <cfRule type="expression" dxfId="300" priority="272">
      <formula>WEEKDAY(P5,2)&gt;5</formula>
    </cfRule>
  </conditionalFormatting>
  <conditionalFormatting sqref="Q5">
    <cfRule type="expression" dxfId="299" priority="271">
      <formula>WEEKDAY(Q5,2)&gt;5</formula>
    </cfRule>
  </conditionalFormatting>
  <conditionalFormatting sqref="T5">
    <cfRule type="expression" dxfId="298" priority="267">
      <formula>WEEKDAY(T5,2)&gt;5</formula>
    </cfRule>
  </conditionalFormatting>
  <conditionalFormatting sqref="S6:S35">
    <cfRule type="expression" dxfId="297" priority="270">
      <formula>WEEKDAY(S6,2)&gt;5</formula>
    </cfRule>
  </conditionalFormatting>
  <conditionalFormatting sqref="T6:T35">
    <cfRule type="expression" dxfId="296" priority="269">
      <formula>WEEKDAY(T6,2)&gt;5</formula>
    </cfRule>
  </conditionalFormatting>
  <conditionalFormatting sqref="S5">
    <cfRule type="expression" dxfId="295" priority="268">
      <formula>WEEKDAY(S5,2)&gt;5</formula>
    </cfRule>
  </conditionalFormatting>
  <conditionalFormatting sqref="A35:B35 G5:H35 M5:N35 P5:Q35 S5:T35 Y6:Z7 Y13:Z14 Y20:Z21 Y27:Z28 Y34:Z34 AB5:AC35 AD5 AD25:AD26 AD11:AD13 AD18:AD19 AD29:AD35">
    <cfRule type="expression" dxfId="294" priority="292">
      <formula>OR(A5=Fériés)</formula>
    </cfRule>
  </conditionalFormatting>
  <conditionalFormatting sqref="A35:B35">
    <cfRule type="cellIs" dxfId="293" priority="265" operator="notEqual">
      <formula>""""""</formula>
    </cfRule>
  </conditionalFormatting>
  <conditionalFormatting sqref="G5:H35">
    <cfRule type="cellIs" dxfId="292" priority="263" operator="notEqual">
      <formula>""""""</formula>
    </cfRule>
  </conditionalFormatting>
  <conditionalFormatting sqref="M5:N35">
    <cfRule type="cellIs" dxfId="291" priority="261" operator="notEqual">
      <formula>""""""</formula>
    </cfRule>
  </conditionalFormatting>
  <conditionalFormatting sqref="P5:Q35">
    <cfRule type="cellIs" dxfId="290" priority="260" operator="notEqual">
      <formula>""</formula>
    </cfRule>
  </conditionalFormatting>
  <conditionalFormatting sqref="S5:T35">
    <cfRule type="cellIs" dxfId="289" priority="259" operator="notEqual">
      <formula>""""""</formula>
    </cfRule>
  </conditionalFormatting>
  <conditionalFormatting sqref="C35">
    <cfRule type="expression" dxfId="288" priority="258">
      <formula>OR(C35=Fériés)</formula>
    </cfRule>
  </conditionalFormatting>
  <conditionalFormatting sqref="AA29:AA33">
    <cfRule type="expression" dxfId="287" priority="225">
      <formula>OR(AA29=Fériés)</formula>
    </cfRule>
  </conditionalFormatting>
  <conditionalFormatting sqref="I6:I35">
    <cfRule type="expression" dxfId="286" priority="256">
      <formula>OR(I6=Fériés)</formula>
    </cfRule>
  </conditionalFormatting>
  <conditionalFormatting sqref="R5:R35">
    <cfRule type="expression" dxfId="285" priority="255">
      <formula>OR(R5=Fériés)</formula>
    </cfRule>
  </conditionalFormatting>
  <conditionalFormatting sqref="O5 O8:O9 O15:O35">
    <cfRule type="expression" dxfId="284" priority="254">
      <formula>OR(O5=Fériés)</formula>
    </cfRule>
  </conditionalFormatting>
  <conditionalFormatting sqref="U5:U20 U26:U27 U33:U34">
    <cfRule type="expression" dxfId="283" priority="252">
      <formula>OR(U5=Fériés)</formula>
    </cfRule>
  </conditionalFormatting>
  <conditionalFormatting sqref="Y6:Y34">
    <cfRule type="expression" dxfId="282" priority="251">
      <formula>WEEKDAY(Y6,2)&gt;5</formula>
    </cfRule>
  </conditionalFormatting>
  <conditionalFormatting sqref="AB5:AB35">
    <cfRule type="expression" dxfId="281" priority="249">
      <formula>WEEKDAY(AB5,2)&gt;5</formula>
    </cfRule>
  </conditionalFormatting>
  <conditionalFormatting sqref="Z5:Z34">
    <cfRule type="expression" dxfId="280" priority="250">
      <formula>WEEKDAY(Z5,2)&gt;5</formula>
    </cfRule>
  </conditionalFormatting>
  <conditionalFormatting sqref="Z5 Y8:Z12 Y15:Z19 Y22:Z26 Y29:Z33">
    <cfRule type="expression" dxfId="279" priority="247">
      <formula>OR(Y5=Fériés)</formula>
    </cfRule>
  </conditionalFormatting>
  <conditionalFormatting sqref="Z5 Y6:Z34">
    <cfRule type="cellIs" dxfId="278" priority="246" operator="notEqual">
      <formula>""""""</formula>
    </cfRule>
  </conditionalFormatting>
  <conditionalFormatting sqref="AB5:AC35">
    <cfRule type="cellIs" dxfId="277" priority="245" operator="notEqual">
      <formula>""""""</formula>
    </cfRule>
  </conditionalFormatting>
  <conditionalFormatting sqref="Y5">
    <cfRule type="cellIs" dxfId="276" priority="239" operator="notEqual">
      <formula>""""""</formula>
    </cfRule>
  </conditionalFormatting>
  <conditionalFormatting sqref="C35 AD30:AD35 AD26 AD5 AD11:AD13 AD18:AD19">
    <cfRule type="cellIs" dxfId="275" priority="295" operator="notEqual">
      <formula>A5&lt;&gt;""</formula>
    </cfRule>
    <cfRule type="expression" dxfId="274" priority="296">
      <formula>#REF!&lt;&gt;""</formula>
    </cfRule>
    <cfRule type="expression" dxfId="273" priority="297">
      <formula>WEEKDAY(A5,2)&gt;5</formula>
    </cfRule>
  </conditionalFormatting>
  <conditionalFormatting sqref="S5">
    <cfRule type="expression" dxfId="272" priority="243">
      <formula>WEEKDAY(S5,2)&gt;5</formula>
    </cfRule>
  </conditionalFormatting>
  <conditionalFormatting sqref="S5">
    <cfRule type="cellIs" dxfId="271" priority="242" operator="notEqual">
      <formula>""""""</formula>
    </cfRule>
  </conditionalFormatting>
  <conditionalFormatting sqref="Y5">
    <cfRule type="expression" dxfId="270" priority="240">
      <formula>WEEKDAY(Y5,2)&gt;5</formula>
    </cfRule>
  </conditionalFormatting>
  <conditionalFormatting sqref="Y5">
    <cfRule type="expression" dxfId="269" priority="241">
      <formula>OR(Y5=Fériés)</formula>
    </cfRule>
  </conditionalFormatting>
  <conditionalFormatting sqref="V5">
    <cfRule type="cellIs" dxfId="268" priority="230" operator="notEqual">
      <formula>""""""</formula>
    </cfRule>
  </conditionalFormatting>
  <conditionalFormatting sqref="V6:V35">
    <cfRule type="expression" dxfId="267" priority="237">
      <formula>WEEKDAY(V6,2)&gt;5</formula>
    </cfRule>
  </conditionalFormatting>
  <conditionalFormatting sqref="W6:W35">
    <cfRule type="expression" dxfId="266" priority="236">
      <formula>WEEKDAY(W6,2)&gt;5</formula>
    </cfRule>
  </conditionalFormatting>
  <conditionalFormatting sqref="V5:W35">
    <cfRule type="expression" dxfId="265" priority="238">
      <formula>OR(V5=Fériés)</formula>
    </cfRule>
  </conditionalFormatting>
  <conditionalFormatting sqref="V5:W35">
    <cfRule type="cellIs" dxfId="264" priority="233" operator="notEqual">
      <formula>""""""</formula>
    </cfRule>
  </conditionalFormatting>
  <conditionalFormatting sqref="X9:X21 X23:X35">
    <cfRule type="expression" dxfId="263" priority="232">
      <formula>OR(X9=Fériés)</formula>
    </cfRule>
  </conditionalFormatting>
  <conditionalFormatting sqref="V5">
    <cfRule type="expression" dxfId="262" priority="231">
      <formula>WEEKDAY(V5,2)&gt;5</formula>
    </cfRule>
  </conditionalFormatting>
  <conditionalFormatting sqref="I5">
    <cfRule type="expression" dxfId="261" priority="229">
      <formula>OR(I5=Fériés)</formula>
    </cfRule>
  </conditionalFormatting>
  <conditionalFormatting sqref="AA8:AA12">
    <cfRule type="expression" dxfId="260" priority="228">
      <formula>OR(AA8=Fériés)</formula>
    </cfRule>
  </conditionalFormatting>
  <conditionalFormatting sqref="AA15:AA19">
    <cfRule type="expression" dxfId="259" priority="227">
      <formula>OR(AA15=Fériés)</formula>
    </cfRule>
  </conditionalFormatting>
  <conditionalFormatting sqref="AA22:AA26">
    <cfRule type="expression" dxfId="258" priority="226">
      <formula>OR(AA22=Fériés)</formula>
    </cfRule>
  </conditionalFormatting>
  <conditionalFormatting sqref="AA8:AA12 AA15:AA19 AA22:AA26 AA29:AA33 X9:X21 X23:X35 U5:U20 R5:R35 O5 I5:I35 O8:O9 O15:O35 U26:U27 U33:U34">
    <cfRule type="cellIs" dxfId="257" priority="298" operator="notEqual">
      <formula>G5&lt;&gt;""</formula>
    </cfRule>
    <cfRule type="expression" dxfId="256" priority="299">
      <formula>#REF!&lt;&gt;""</formula>
    </cfRule>
    <cfRule type="expression" dxfId="255" priority="300">
      <formula>WEEKDAY(G5,2)&gt;5</formula>
    </cfRule>
  </conditionalFormatting>
  <conditionalFormatting sqref="AD25">
    <cfRule type="cellIs" dxfId="254" priority="306" operator="notEqual">
      <formula>AB29&lt;&gt;""</formula>
    </cfRule>
    <cfRule type="expression" dxfId="253" priority="307">
      <formula>#REF!&lt;&gt;""</formula>
    </cfRule>
    <cfRule type="expression" dxfId="252" priority="308">
      <formula>WEEKDAY(AB29,2)&gt;5</formula>
    </cfRule>
  </conditionalFormatting>
  <conditionalFormatting sqref="J35:K35">
    <cfRule type="cellIs" dxfId="251" priority="178" operator="notEqual">
      <formula>""""""</formula>
    </cfRule>
  </conditionalFormatting>
  <conditionalFormatting sqref="A6:B7 A13:B14 A20:B21 A27:B28 A34:B34">
    <cfRule type="expression" dxfId="250" priority="221">
      <formula>OR(A6=Fériés)</formula>
    </cfRule>
  </conditionalFormatting>
  <conditionalFormatting sqref="A6:A34">
    <cfRule type="expression" dxfId="249" priority="220">
      <formula>WEEKDAY(A6,2)&gt;5</formula>
    </cfRule>
  </conditionalFormatting>
  <conditionalFormatting sqref="B5:B34">
    <cfRule type="expression" dxfId="248" priority="219">
      <formula>WEEKDAY(B5,2)&gt;5</formula>
    </cfRule>
  </conditionalFormatting>
  <conditionalFormatting sqref="B5 A8:B12 A15:B19 A22:B26 A29:B33">
    <cfRule type="expression" dxfId="247" priority="218">
      <formula>OR(A5=Fériés)</formula>
    </cfRule>
  </conditionalFormatting>
  <conditionalFormatting sqref="B5 A6:B34">
    <cfRule type="cellIs" dxfId="246" priority="217" operator="notEqual">
      <formula>""""""</formula>
    </cfRule>
  </conditionalFormatting>
  <conditionalFormatting sqref="A5">
    <cfRule type="cellIs" dxfId="245" priority="214" operator="notEqual">
      <formula>""""""</formula>
    </cfRule>
  </conditionalFormatting>
  <conditionalFormatting sqref="A5">
    <cfRule type="expression" dxfId="244" priority="215">
      <formula>WEEKDAY(A5,2)&gt;5</formula>
    </cfRule>
  </conditionalFormatting>
  <conditionalFormatting sqref="A5">
    <cfRule type="expression" dxfId="243" priority="216">
      <formula>OR(A5=Fériés)</formula>
    </cfRule>
  </conditionalFormatting>
  <conditionalFormatting sqref="C11:C12">
    <cfRule type="expression" dxfId="242" priority="213">
      <formula>OR(C11=Fériés)</formula>
    </cfRule>
  </conditionalFormatting>
  <conditionalFormatting sqref="C18:C19">
    <cfRule type="expression" dxfId="241" priority="212">
      <formula>OR(C18=Fériés)</formula>
    </cfRule>
  </conditionalFormatting>
  <conditionalFormatting sqref="C25:C26">
    <cfRule type="expression" dxfId="240" priority="211">
      <formula>OR(C25=Fériés)</formula>
    </cfRule>
  </conditionalFormatting>
  <conditionalFormatting sqref="C32:C33">
    <cfRule type="expression" dxfId="239" priority="210">
      <formula>OR(C32=Fériés)</formula>
    </cfRule>
  </conditionalFormatting>
  <conditionalFormatting sqref="C11:C12 C18:C19 C25:C26 C32:C33">
    <cfRule type="cellIs" dxfId="238" priority="222" operator="notEqual">
      <formula>A11&lt;&gt;""</formula>
    </cfRule>
    <cfRule type="expression" dxfId="237" priority="223">
      <formula>#REF!&lt;&gt;""</formula>
    </cfRule>
    <cfRule type="expression" dxfId="236" priority="224">
      <formula>WEEKDAY(A11,2)&gt;5</formula>
    </cfRule>
  </conditionalFormatting>
  <conditionalFormatting sqref="D5:E35 F30:F31 F9:F10 F16:F17 F23:F24">
    <cfRule type="expression" dxfId="235" priority="203">
      <formula>OR(D5=Fériés)</formula>
    </cfRule>
  </conditionalFormatting>
  <conditionalFormatting sqref="D5:D35">
    <cfRule type="expression" dxfId="234" priority="202">
      <formula>WEEKDAY(D5,2)&gt;5</formula>
    </cfRule>
  </conditionalFormatting>
  <conditionalFormatting sqref="E5:E35">
    <cfRule type="expression" dxfId="233" priority="201">
      <formula>WEEKDAY(E5,2)&gt;5</formula>
    </cfRule>
  </conditionalFormatting>
  <conditionalFormatting sqref="D5:E35">
    <cfRule type="cellIs" dxfId="232" priority="200" operator="notEqual">
      <formula>""""""</formula>
    </cfRule>
  </conditionalFormatting>
  <conditionalFormatting sqref="F9:F10 F30:F31 F16:F17 F23:F24">
    <cfRule type="cellIs" dxfId="231" priority="204" operator="notEqual">
      <formula>D9&lt;&gt;""</formula>
    </cfRule>
    <cfRule type="expression" dxfId="230" priority="205">
      <formula>#REF!&lt;&gt;""</formula>
    </cfRule>
    <cfRule type="expression" dxfId="229" priority="206">
      <formula>WEEKDAY(D9,2)&gt;5</formula>
    </cfRule>
  </conditionalFormatting>
  <conditionalFormatting sqref="J6:K7 J13:K14 J20:K21 J27:K28 J34:K34">
    <cfRule type="expression" dxfId="225" priority="196">
      <formula>OR(J6=Fériés)</formula>
    </cfRule>
  </conditionalFormatting>
  <conditionalFormatting sqref="J6:J34">
    <cfRule type="expression" dxfId="224" priority="195">
      <formula>WEEKDAY(J6,2)&gt;5</formula>
    </cfRule>
  </conditionalFormatting>
  <conditionalFormatting sqref="K5:K34">
    <cfRule type="expression" dxfId="223" priority="194">
      <formula>WEEKDAY(K5,2)&gt;5</formula>
    </cfRule>
  </conditionalFormatting>
  <conditionalFormatting sqref="K5 J8:K12 J15:K19 J22:K26 J29:K33">
    <cfRule type="expression" dxfId="222" priority="193">
      <formula>OR(J5=Fériés)</formula>
    </cfRule>
  </conditionalFormatting>
  <conditionalFormatting sqref="K5 J6:K34">
    <cfRule type="cellIs" dxfId="221" priority="192" operator="notEqual">
      <formula>""""""</formula>
    </cfRule>
  </conditionalFormatting>
  <conditionalFormatting sqref="J5">
    <cfRule type="cellIs" dxfId="220" priority="189" operator="notEqual">
      <formula>""""""</formula>
    </cfRule>
  </conditionalFormatting>
  <conditionalFormatting sqref="J5">
    <cfRule type="expression" dxfId="219" priority="190">
      <formula>WEEKDAY(J5,2)&gt;5</formula>
    </cfRule>
  </conditionalFormatting>
  <conditionalFormatting sqref="J5">
    <cfRule type="expression" dxfId="218" priority="191">
      <formula>OR(J5=Fériés)</formula>
    </cfRule>
  </conditionalFormatting>
  <conditionalFormatting sqref="L11:L12">
    <cfRule type="expression" dxfId="217" priority="188">
      <formula>OR(L11=Fériés)</formula>
    </cfRule>
  </conditionalFormatting>
  <conditionalFormatting sqref="L13:L19">
    <cfRule type="expression" dxfId="216" priority="187">
      <formula>OR(L13=Fériés)</formula>
    </cfRule>
  </conditionalFormatting>
  <conditionalFormatting sqref="L25:L26">
    <cfRule type="expression" dxfId="215" priority="186">
      <formula>OR(L25=Fériés)</formula>
    </cfRule>
  </conditionalFormatting>
  <conditionalFormatting sqref="L29:L33">
    <cfRule type="expression" dxfId="214" priority="185">
      <formula>OR(L29=Fériés)</formula>
    </cfRule>
  </conditionalFormatting>
  <conditionalFormatting sqref="L25:L26 L29:L33 L11:L19">
    <cfRule type="cellIs" dxfId="213" priority="197" operator="notEqual">
      <formula>J11&lt;&gt;""</formula>
    </cfRule>
    <cfRule type="expression" dxfId="212" priority="198">
      <formula>#REF!&lt;&gt;""</formula>
    </cfRule>
    <cfRule type="expression" dxfId="211" priority="199">
      <formula>WEEKDAY(J11,2)&gt;5</formula>
    </cfRule>
  </conditionalFormatting>
  <conditionalFormatting sqref="J35:L35">
    <cfRule type="expression" dxfId="210" priority="181">
      <formula>OR(J35=Fériés)</formula>
    </cfRule>
  </conditionalFormatting>
  <conditionalFormatting sqref="J35">
    <cfRule type="expression" dxfId="209" priority="180">
      <formula>WEEKDAY(J35,2)&gt;5</formula>
    </cfRule>
  </conditionalFormatting>
  <conditionalFormatting sqref="K35">
    <cfRule type="expression" dxfId="208" priority="179">
      <formula>WEEKDAY(K35,2)&gt;5</formula>
    </cfRule>
  </conditionalFormatting>
  <conditionalFormatting sqref="L35">
    <cfRule type="cellIs" dxfId="207" priority="182" operator="notEqual">
      <formula>J35&lt;&gt;""</formula>
    </cfRule>
    <cfRule type="expression" dxfId="206" priority="183">
      <formula>#REF!&lt;&gt;""</formula>
    </cfRule>
    <cfRule type="expression" dxfId="205" priority="184">
      <formula>WEEKDAY(J35,2)&gt;5</formula>
    </cfRule>
  </conditionalFormatting>
  <conditionalFormatting sqref="Y35">
    <cfRule type="expression" dxfId="204" priority="177">
      <formula>OR(Y35=Fériés)</formula>
    </cfRule>
  </conditionalFormatting>
  <conditionalFormatting sqref="Y35">
    <cfRule type="expression" dxfId="203" priority="176">
      <formula>WEEKDAY(Y35,2)&gt;5</formula>
    </cfRule>
  </conditionalFormatting>
  <conditionalFormatting sqref="Y35">
    <cfRule type="cellIs" dxfId="202" priority="175" operator="notEqual">
      <formula>""""""</formula>
    </cfRule>
  </conditionalFormatting>
  <conditionalFormatting sqref="AA5">
    <cfRule type="expression" dxfId="201" priority="164">
      <formula>OR(AA5=Fériés)</formula>
    </cfRule>
  </conditionalFormatting>
  <conditionalFormatting sqref="Z35">
    <cfRule type="expression" dxfId="200" priority="173">
      <formula>WEEKDAY(Z35,2)&gt;5</formula>
    </cfRule>
  </conditionalFormatting>
  <conditionalFormatting sqref="Z35">
    <cfRule type="expression" dxfId="199" priority="174">
      <formula>OR(Z35=Fériés)</formula>
    </cfRule>
  </conditionalFormatting>
  <conditionalFormatting sqref="Z35">
    <cfRule type="cellIs" dxfId="198" priority="172" operator="notEqual">
      <formula>""""""</formula>
    </cfRule>
  </conditionalFormatting>
  <conditionalFormatting sqref="AA7">
    <cfRule type="expression" dxfId="197" priority="168">
      <formula>OR(AA7=Fériés)</formula>
    </cfRule>
  </conditionalFormatting>
  <conditionalFormatting sqref="AA7">
    <cfRule type="cellIs" dxfId="196" priority="169" operator="notEqual">
      <formula>Y7&lt;&gt;""</formula>
    </cfRule>
    <cfRule type="expression" dxfId="195" priority="170">
      <formula>#REF!&lt;&gt;""</formula>
    </cfRule>
    <cfRule type="expression" dxfId="194" priority="171">
      <formula>WEEKDAY(Y7,2)&gt;5</formula>
    </cfRule>
  </conditionalFormatting>
  <conditionalFormatting sqref="AA5">
    <cfRule type="cellIs" dxfId="193" priority="165" operator="notEqual">
      <formula>Y5&lt;&gt;""</formula>
    </cfRule>
    <cfRule type="expression" dxfId="192" priority="166">
      <formula>#REF!&lt;&gt;""</formula>
    </cfRule>
    <cfRule type="expression" dxfId="191" priority="167">
      <formula>WEEKDAY(Y5,2)&gt;5</formula>
    </cfRule>
  </conditionalFormatting>
  <conditionalFormatting sqref="AD29">
    <cfRule type="cellIs" dxfId="190" priority="314" operator="notEqual">
      <formula>AB24&lt;&gt;""</formula>
    </cfRule>
    <cfRule type="expression" dxfId="189" priority="315">
      <formula>#REF!&lt;&gt;""</formula>
    </cfRule>
    <cfRule type="expression" dxfId="188" priority="316">
      <formula>WEEKDAY(AB24,2)&gt;5</formula>
    </cfRule>
  </conditionalFormatting>
  <conditionalFormatting sqref="AA6">
    <cfRule type="expression" dxfId="183" priority="156">
      <formula>OR(AA6=Fériés)</formula>
    </cfRule>
  </conditionalFormatting>
  <conditionalFormatting sqref="AA6">
    <cfRule type="cellIs" dxfId="182" priority="157" operator="notEqual">
      <formula>Y6&lt;&gt;""</formula>
    </cfRule>
    <cfRule type="expression" dxfId="181" priority="158">
      <formula>#REF!&lt;&gt;""</formula>
    </cfRule>
    <cfRule type="expression" dxfId="180" priority="159">
      <formula>WEEKDAY(Y6,2)&gt;5</formula>
    </cfRule>
  </conditionalFormatting>
  <conditionalFormatting sqref="AA13">
    <cfRule type="expression" dxfId="179" priority="152">
      <formula>OR(AA13=Fériés)</formula>
    </cfRule>
  </conditionalFormatting>
  <conditionalFormatting sqref="AA13">
    <cfRule type="cellIs" dxfId="178" priority="153" operator="notEqual">
      <formula>Y13&lt;&gt;""</formula>
    </cfRule>
    <cfRule type="expression" dxfId="177" priority="154">
      <formula>#REF!&lt;&gt;""</formula>
    </cfRule>
    <cfRule type="expression" dxfId="176" priority="155">
      <formula>WEEKDAY(Y13,2)&gt;5</formula>
    </cfRule>
  </conditionalFormatting>
  <conditionalFormatting sqref="AA27">
    <cfRule type="expression" dxfId="175" priority="148">
      <formula>OR(AA27=Fériés)</formula>
    </cfRule>
  </conditionalFormatting>
  <conditionalFormatting sqref="AA27">
    <cfRule type="cellIs" dxfId="174" priority="149" operator="notEqual">
      <formula>Y27&lt;&gt;""</formula>
    </cfRule>
    <cfRule type="expression" dxfId="173" priority="150">
      <formula>#REF!&lt;&gt;""</formula>
    </cfRule>
    <cfRule type="expression" dxfId="172" priority="151">
      <formula>WEEKDAY(Y27,2)&gt;5</formula>
    </cfRule>
  </conditionalFormatting>
  <conditionalFormatting sqref="AA20">
    <cfRule type="expression" dxfId="171" priority="144">
      <formula>OR(AA20=Fériés)</formula>
    </cfRule>
  </conditionalFormatting>
  <conditionalFormatting sqref="AA20">
    <cfRule type="cellIs" dxfId="170" priority="145" operator="notEqual">
      <formula>Y20&lt;&gt;""</formula>
    </cfRule>
    <cfRule type="expression" dxfId="169" priority="146">
      <formula>#REF!&lt;&gt;""</formula>
    </cfRule>
    <cfRule type="expression" dxfId="168" priority="147">
      <formula>WEEKDAY(Y20,2)&gt;5</formula>
    </cfRule>
  </conditionalFormatting>
  <conditionalFormatting sqref="X22">
    <cfRule type="expression" dxfId="167" priority="140">
      <formula>OR(X22=Fériés)</formula>
    </cfRule>
  </conditionalFormatting>
  <conditionalFormatting sqref="X22">
    <cfRule type="cellIs" dxfId="166" priority="141" operator="notEqual">
      <formula>V22&lt;&gt;""</formula>
    </cfRule>
    <cfRule type="expression" dxfId="165" priority="142">
      <formula>#REF!&lt;&gt;""</formula>
    </cfRule>
    <cfRule type="expression" dxfId="164" priority="143">
      <formula>WEEKDAY(V22,2)&gt;5</formula>
    </cfRule>
  </conditionalFormatting>
  <conditionalFormatting sqref="AD29">
    <cfRule type="cellIs" dxfId="163" priority="137" operator="notEqual">
      <formula>AB29&lt;&gt;""</formula>
    </cfRule>
    <cfRule type="expression" dxfId="162" priority="138">
      <formula>#REF!&lt;&gt;""</formula>
    </cfRule>
    <cfRule type="expression" dxfId="161" priority="139">
      <formula>WEEKDAY(AB29,2)&gt;5</formula>
    </cfRule>
  </conditionalFormatting>
  <conditionalFormatting sqref="AD6:AD10">
    <cfRule type="expression" dxfId="160" priority="133">
      <formula>OR(AD6=Fériés)</formula>
    </cfRule>
  </conditionalFormatting>
  <conditionalFormatting sqref="AD6:AD10">
    <cfRule type="cellIs" dxfId="159" priority="134" operator="notEqual">
      <formula>AB6&lt;&gt;""</formula>
    </cfRule>
    <cfRule type="expression" dxfId="158" priority="135">
      <formula>#REF!&lt;&gt;""</formula>
    </cfRule>
    <cfRule type="expression" dxfId="157" priority="136">
      <formula>WEEKDAY(AB6,2)&gt;5</formula>
    </cfRule>
  </conditionalFormatting>
  <conditionalFormatting sqref="X11:X15">
    <cfRule type="expression" dxfId="156" priority="132">
      <formula>OR(X11=Fériés)</formula>
    </cfRule>
  </conditionalFormatting>
  <conditionalFormatting sqref="X18:X21">
    <cfRule type="expression" dxfId="155" priority="131">
      <formula>OR(X18=Fériés)</formula>
    </cfRule>
  </conditionalFormatting>
  <conditionalFormatting sqref="X26:X29">
    <cfRule type="expression" dxfId="154" priority="130">
      <formula>OR(X26=Fériés)</formula>
    </cfRule>
  </conditionalFormatting>
  <conditionalFormatting sqref="X32:X34">
    <cfRule type="expression" dxfId="153" priority="129">
      <formula>OR(X32=Fériés)</formula>
    </cfRule>
  </conditionalFormatting>
  <conditionalFormatting sqref="U7:U11">
    <cfRule type="expression" dxfId="152" priority="128">
      <formula>OR(U7=Fériés)</formula>
    </cfRule>
  </conditionalFormatting>
  <conditionalFormatting sqref="U14:U18">
    <cfRule type="expression" dxfId="151" priority="127">
      <formula>OR(U14=Fériés)</formula>
    </cfRule>
  </conditionalFormatting>
  <conditionalFormatting sqref="R7:R11">
    <cfRule type="expression" dxfId="150" priority="126">
      <formula>OR(R7=Fériés)</formula>
    </cfRule>
  </conditionalFormatting>
  <conditionalFormatting sqref="R14:R18">
    <cfRule type="expression" dxfId="149" priority="125">
      <formula>OR(R14=Fériés)</formula>
    </cfRule>
  </conditionalFormatting>
  <conditionalFormatting sqref="R21:R25">
    <cfRule type="expression" dxfId="148" priority="124">
      <formula>OR(R21=Fériés)</formula>
    </cfRule>
  </conditionalFormatting>
  <conditionalFormatting sqref="R28:R32">
    <cfRule type="expression" dxfId="147" priority="123">
      <formula>OR(R28=Fériés)</formula>
    </cfRule>
  </conditionalFormatting>
  <conditionalFormatting sqref="O17:O21">
    <cfRule type="expression" dxfId="146" priority="122">
      <formula>OR(O17=Fériés)</formula>
    </cfRule>
  </conditionalFormatting>
  <conditionalFormatting sqref="O17:O21">
    <cfRule type="expression" dxfId="145" priority="121">
      <formula>OR(O17=Fériés)</formula>
    </cfRule>
  </conditionalFormatting>
  <conditionalFormatting sqref="O24:O28">
    <cfRule type="expression" dxfId="144" priority="120">
      <formula>OR(O24=Fériés)</formula>
    </cfRule>
  </conditionalFormatting>
  <conditionalFormatting sqref="O24:O28">
    <cfRule type="expression" dxfId="143" priority="119">
      <formula>OR(O24=Fériés)</formula>
    </cfRule>
  </conditionalFormatting>
  <conditionalFormatting sqref="O31:O35">
    <cfRule type="expression" dxfId="142" priority="118">
      <formula>OR(O31=Fériés)</formula>
    </cfRule>
  </conditionalFormatting>
  <conditionalFormatting sqref="O31:O35">
    <cfRule type="expression" dxfId="141" priority="117">
      <formula>OR(O31=Fériés)</formula>
    </cfRule>
  </conditionalFormatting>
  <conditionalFormatting sqref="I8:I12">
    <cfRule type="expression" dxfId="140" priority="116">
      <formula>OR(I8=Fériés)</formula>
    </cfRule>
  </conditionalFormatting>
  <conditionalFormatting sqref="I8:I12">
    <cfRule type="expression" dxfId="139" priority="115">
      <formula>OR(I8=Fériés)</formula>
    </cfRule>
  </conditionalFormatting>
  <conditionalFormatting sqref="I16:I19">
    <cfRule type="expression" dxfId="138" priority="114">
      <formula>OR(I16=Fériés)</formula>
    </cfRule>
  </conditionalFormatting>
  <conditionalFormatting sqref="I16:I19">
    <cfRule type="expression" dxfId="137" priority="113">
      <formula>OR(I16=Fériés)</formula>
    </cfRule>
  </conditionalFormatting>
  <conditionalFormatting sqref="I22:I26">
    <cfRule type="expression" dxfId="136" priority="112">
      <formula>OR(I22=Fériés)</formula>
    </cfRule>
  </conditionalFormatting>
  <conditionalFormatting sqref="I22:I26">
    <cfRule type="expression" dxfId="135" priority="111">
      <formula>OR(I22=Fériés)</formula>
    </cfRule>
  </conditionalFormatting>
  <conditionalFormatting sqref="I29:I33">
    <cfRule type="expression" dxfId="134" priority="110">
      <formula>OR(I29=Fériés)</formula>
    </cfRule>
  </conditionalFormatting>
  <conditionalFormatting sqref="I29:I33">
    <cfRule type="expression" dxfId="133" priority="109">
      <formula>OR(I29=Fériés)</formula>
    </cfRule>
  </conditionalFormatting>
  <conditionalFormatting sqref="C34">
    <cfRule type="expression" dxfId="132" priority="1">
      <formula>OR(C34=Fériés)</formula>
    </cfRule>
  </conditionalFormatting>
  <conditionalFormatting sqref="L6:L10">
    <cfRule type="expression" dxfId="127" priority="105">
      <formula>OR(L6=Fériés)</formula>
    </cfRule>
  </conditionalFormatting>
  <conditionalFormatting sqref="L6:L10">
    <cfRule type="cellIs" dxfId="126" priority="106" operator="notEqual">
      <formula>J6&lt;&gt;""</formula>
    </cfRule>
    <cfRule type="expression" dxfId="125" priority="107">
      <formula>#REF!&lt;&gt;""</formula>
    </cfRule>
    <cfRule type="expression" dxfId="124" priority="108">
      <formula>WEEKDAY(J6,2)&gt;5</formula>
    </cfRule>
  </conditionalFormatting>
  <conditionalFormatting sqref="O6:O7">
    <cfRule type="expression" dxfId="123" priority="101">
      <formula>OR(O6=Fériés)</formula>
    </cfRule>
  </conditionalFormatting>
  <conditionalFormatting sqref="O6:O7">
    <cfRule type="cellIs" dxfId="122" priority="102" operator="notEqual">
      <formula>M6&lt;&gt;""</formula>
    </cfRule>
    <cfRule type="expression" dxfId="121" priority="103">
      <formula>#REF!&lt;&gt;""</formula>
    </cfRule>
    <cfRule type="expression" dxfId="120" priority="104">
      <formula>WEEKDAY(M6,2)&gt;5</formula>
    </cfRule>
  </conditionalFormatting>
  <conditionalFormatting sqref="O10:O14">
    <cfRule type="expression" dxfId="119" priority="97">
      <formula>OR(O10=Fériés)</formula>
    </cfRule>
  </conditionalFormatting>
  <conditionalFormatting sqref="O10:O14">
    <cfRule type="cellIs" dxfId="118" priority="98" operator="notEqual">
      <formula>M10&lt;&gt;""</formula>
    </cfRule>
    <cfRule type="expression" dxfId="117" priority="99">
      <formula>#REF!&lt;&gt;""</formula>
    </cfRule>
    <cfRule type="expression" dxfId="116" priority="100">
      <formula>WEEKDAY(M10,2)&gt;5</formula>
    </cfRule>
  </conditionalFormatting>
  <conditionalFormatting sqref="L20:L24">
    <cfRule type="expression" dxfId="115" priority="93">
      <formula>OR(L20=Fériés)</formula>
    </cfRule>
  </conditionalFormatting>
  <conditionalFormatting sqref="L20:L24">
    <cfRule type="cellIs" dxfId="114" priority="94" operator="notEqual">
      <formula>J20&lt;&gt;""</formula>
    </cfRule>
    <cfRule type="expression" dxfId="113" priority="95">
      <formula>#REF!&lt;&gt;""</formula>
    </cfRule>
    <cfRule type="expression" dxfId="112" priority="96">
      <formula>WEEKDAY(J20,2)&gt;5</formula>
    </cfRule>
  </conditionalFormatting>
  <conditionalFormatting sqref="L27:L28">
    <cfRule type="expression" dxfId="111" priority="89">
      <formula>OR(L27=Fériés)</formula>
    </cfRule>
  </conditionalFormatting>
  <conditionalFormatting sqref="L27:L28">
    <cfRule type="cellIs" dxfId="110" priority="90" operator="notEqual">
      <formula>J27&lt;&gt;""</formula>
    </cfRule>
    <cfRule type="expression" dxfId="109" priority="91">
      <formula>#REF!&lt;&gt;""</formula>
    </cfRule>
    <cfRule type="expression" dxfId="108" priority="92">
      <formula>WEEKDAY(J27,2)&gt;5</formula>
    </cfRule>
  </conditionalFormatting>
  <conditionalFormatting sqref="U21:U25">
    <cfRule type="expression" dxfId="103" priority="85">
      <formula>OR(U21=Fériés)</formula>
    </cfRule>
  </conditionalFormatting>
  <conditionalFormatting sqref="U21:U25">
    <cfRule type="cellIs" dxfId="102" priority="86" operator="notEqual">
      <formula>S21&lt;&gt;""</formula>
    </cfRule>
    <cfRule type="expression" dxfId="101" priority="87">
      <formula>#REF!&lt;&gt;""</formula>
    </cfRule>
    <cfRule type="expression" dxfId="100" priority="88">
      <formula>WEEKDAY(S21,2)&gt;5</formula>
    </cfRule>
  </conditionalFormatting>
  <conditionalFormatting sqref="U28:U32">
    <cfRule type="expression" dxfId="95" priority="81">
      <formula>OR(U28=Fériés)</formula>
    </cfRule>
  </conditionalFormatting>
  <conditionalFormatting sqref="U28:U32">
    <cfRule type="cellIs" dxfId="94" priority="82" operator="notEqual">
      <formula>S28&lt;&gt;""</formula>
    </cfRule>
    <cfRule type="expression" dxfId="93" priority="83">
      <formula>#REF!&lt;&gt;""</formula>
    </cfRule>
    <cfRule type="expression" dxfId="92" priority="84">
      <formula>WEEKDAY(S28,2)&gt;5</formula>
    </cfRule>
  </conditionalFormatting>
  <conditionalFormatting sqref="U35">
    <cfRule type="expression" dxfId="91" priority="77">
      <formula>OR(U35=Fériés)</formula>
    </cfRule>
  </conditionalFormatting>
  <conditionalFormatting sqref="U35">
    <cfRule type="cellIs" dxfId="90" priority="78" operator="notEqual">
      <formula>S35&lt;&gt;""</formula>
    </cfRule>
    <cfRule type="expression" dxfId="89" priority="79">
      <formula>#REF!&lt;&gt;""</formula>
    </cfRule>
    <cfRule type="expression" dxfId="88" priority="80">
      <formula>WEEKDAY(S35,2)&gt;5</formula>
    </cfRule>
  </conditionalFormatting>
  <conditionalFormatting sqref="X5:X8">
    <cfRule type="expression" dxfId="87" priority="73">
      <formula>OR(X5=Fériés)</formula>
    </cfRule>
  </conditionalFormatting>
  <conditionalFormatting sqref="X5:X8">
    <cfRule type="cellIs" dxfId="86" priority="74" operator="notEqual">
      <formula>V5&lt;&gt;""</formula>
    </cfRule>
    <cfRule type="expression" dxfId="85" priority="75">
      <formula>#REF!&lt;&gt;""</formula>
    </cfRule>
    <cfRule type="expression" dxfId="84" priority="76">
      <formula>WEEKDAY(V5,2)&gt;5</formula>
    </cfRule>
  </conditionalFormatting>
  <conditionalFormatting sqref="AD14:AD17">
    <cfRule type="expression" dxfId="83" priority="69">
      <formula>OR(AD14=Fériés)</formula>
    </cfRule>
  </conditionalFormatting>
  <conditionalFormatting sqref="AD14:AD17">
    <cfRule type="cellIs" dxfId="82" priority="70" operator="notEqual">
      <formula>AB14&lt;&gt;""</formula>
    </cfRule>
    <cfRule type="expression" dxfId="81" priority="71">
      <formula>#REF!&lt;&gt;""</formula>
    </cfRule>
    <cfRule type="expression" dxfId="80" priority="72">
      <formula>WEEKDAY(AB14,2)&gt;5</formula>
    </cfRule>
  </conditionalFormatting>
  <conditionalFormatting sqref="AD20:AD24">
    <cfRule type="expression" dxfId="79" priority="65">
      <formula>OR(AD20=Fériés)</formula>
    </cfRule>
  </conditionalFormatting>
  <conditionalFormatting sqref="AD20:AD24">
    <cfRule type="cellIs" dxfId="78" priority="66" operator="notEqual">
      <formula>AB20&lt;&gt;""</formula>
    </cfRule>
    <cfRule type="expression" dxfId="77" priority="67">
      <formula>#REF!&lt;&gt;""</formula>
    </cfRule>
    <cfRule type="expression" dxfId="76" priority="68">
      <formula>WEEKDAY(AB20,2)&gt;5</formula>
    </cfRule>
  </conditionalFormatting>
  <conditionalFormatting sqref="AD27:AD28">
    <cfRule type="expression" dxfId="75" priority="61">
      <formula>OR(AD27=Fériés)</formula>
    </cfRule>
  </conditionalFormatting>
  <conditionalFormatting sqref="AD27:AD28">
    <cfRule type="cellIs" dxfId="74" priority="62" operator="notEqual">
      <formula>AB27&lt;&gt;""</formula>
    </cfRule>
    <cfRule type="expression" dxfId="73" priority="63">
      <formula>#REF!&lt;&gt;""</formula>
    </cfRule>
    <cfRule type="expression" dxfId="72" priority="64">
      <formula>WEEKDAY(AB27,2)&gt;5</formula>
    </cfRule>
  </conditionalFormatting>
  <conditionalFormatting sqref="F5:F8">
    <cfRule type="expression" dxfId="71" priority="57">
      <formula>OR(F5=Fériés)</formula>
    </cfRule>
  </conditionalFormatting>
  <conditionalFormatting sqref="F5:F8">
    <cfRule type="cellIs" dxfId="70" priority="58" operator="notEqual">
      <formula>D5&lt;&gt;""</formula>
    </cfRule>
    <cfRule type="expression" dxfId="69" priority="59">
      <formula>#REF!&lt;&gt;""</formula>
    </cfRule>
    <cfRule type="expression" dxfId="68" priority="60">
      <formula>WEEKDAY(D5,2)&gt;5</formula>
    </cfRule>
  </conditionalFormatting>
  <conditionalFormatting sqref="F5:F8">
    <cfRule type="expression" dxfId="67" priority="56">
      <formula>OR(F5=Fériés)</formula>
    </cfRule>
  </conditionalFormatting>
  <conditionalFormatting sqref="F5:F8">
    <cfRule type="expression" dxfId="66" priority="55">
      <formula>OR(F5=Fériés)</formula>
    </cfRule>
  </conditionalFormatting>
  <conditionalFormatting sqref="F11:F15">
    <cfRule type="expression" dxfId="65" priority="51">
      <formula>OR(F11=Fériés)</formula>
    </cfRule>
  </conditionalFormatting>
  <conditionalFormatting sqref="F11:F15">
    <cfRule type="cellIs" dxfId="64" priority="52" operator="notEqual">
      <formula>D11&lt;&gt;""</formula>
    </cfRule>
    <cfRule type="expression" dxfId="63" priority="53">
      <formula>#REF!&lt;&gt;""</formula>
    </cfRule>
    <cfRule type="expression" dxfId="62" priority="54">
      <formula>WEEKDAY(D11,2)&gt;5</formula>
    </cfRule>
  </conditionalFormatting>
  <conditionalFormatting sqref="F11:F15">
    <cfRule type="expression" dxfId="61" priority="50">
      <formula>OR(F11=Fériés)</formula>
    </cfRule>
  </conditionalFormatting>
  <conditionalFormatting sqref="F11:F15">
    <cfRule type="expression" dxfId="60" priority="49">
      <formula>OR(F11=Fériés)</formula>
    </cfRule>
  </conditionalFormatting>
  <conditionalFormatting sqref="F18:F22">
    <cfRule type="expression" dxfId="59" priority="45">
      <formula>OR(F18=Fériés)</formula>
    </cfRule>
  </conditionalFormatting>
  <conditionalFormatting sqref="F18:F22">
    <cfRule type="cellIs" dxfId="58" priority="46" operator="notEqual">
      <formula>D18&lt;&gt;""</formula>
    </cfRule>
    <cfRule type="expression" dxfId="57" priority="47">
      <formula>#REF!&lt;&gt;""</formula>
    </cfRule>
    <cfRule type="expression" dxfId="56" priority="48">
      <formula>WEEKDAY(D18,2)&gt;5</formula>
    </cfRule>
  </conditionalFormatting>
  <conditionalFormatting sqref="F18:F22">
    <cfRule type="expression" dxfId="55" priority="44">
      <formula>OR(F18=Fériés)</formula>
    </cfRule>
  </conditionalFormatting>
  <conditionalFormatting sqref="F18:F22">
    <cfRule type="expression" dxfId="54" priority="43">
      <formula>OR(F18=Fériés)</formula>
    </cfRule>
  </conditionalFormatting>
  <conditionalFormatting sqref="F25:F29">
    <cfRule type="expression" dxfId="53" priority="39">
      <formula>OR(F25=Fériés)</formula>
    </cfRule>
  </conditionalFormatting>
  <conditionalFormatting sqref="F25:F29">
    <cfRule type="cellIs" dxfId="52" priority="40" operator="notEqual">
      <formula>D25&lt;&gt;""</formula>
    </cfRule>
    <cfRule type="expression" dxfId="51" priority="41">
      <formula>#REF!&lt;&gt;""</formula>
    </cfRule>
    <cfRule type="expression" dxfId="50" priority="42">
      <formula>WEEKDAY(D25,2)&gt;5</formula>
    </cfRule>
  </conditionalFormatting>
  <conditionalFormatting sqref="F25:F29">
    <cfRule type="expression" dxfId="49" priority="38">
      <formula>OR(F25=Fériés)</formula>
    </cfRule>
  </conditionalFormatting>
  <conditionalFormatting sqref="F25:F29">
    <cfRule type="expression" dxfId="48" priority="37">
      <formula>OR(F25=Fériés)</formula>
    </cfRule>
  </conditionalFormatting>
  <conditionalFormatting sqref="F32:F35">
    <cfRule type="expression" dxfId="41" priority="33">
      <formula>OR(F32=Fériés)</formula>
    </cfRule>
  </conditionalFormatting>
  <conditionalFormatting sqref="F32:F35">
    <cfRule type="cellIs" dxfId="40" priority="34" operator="notEqual">
      <formula>D32&lt;&gt;""</formula>
    </cfRule>
    <cfRule type="expression" dxfId="39" priority="35">
      <formula>#REF!&lt;&gt;""</formula>
    </cfRule>
    <cfRule type="expression" dxfId="38" priority="36">
      <formula>WEEKDAY(D32,2)&gt;5</formula>
    </cfRule>
  </conditionalFormatting>
  <conditionalFormatting sqref="F32:F35">
    <cfRule type="expression" dxfId="37" priority="32">
      <formula>OR(F32=Fériés)</formula>
    </cfRule>
  </conditionalFormatting>
  <conditionalFormatting sqref="F32:F35">
    <cfRule type="expression" dxfId="36" priority="31">
      <formula>OR(F32=Fériés)</formula>
    </cfRule>
  </conditionalFormatting>
  <conditionalFormatting sqref="C8:C10">
    <cfRule type="expression" dxfId="35" priority="27">
      <formula>OR(C8=Fériés)</formula>
    </cfRule>
  </conditionalFormatting>
  <conditionalFormatting sqref="C8:C10">
    <cfRule type="cellIs" dxfId="34" priority="28" operator="notEqual">
      <formula>A8&lt;&gt;""</formula>
    </cfRule>
    <cfRule type="expression" dxfId="33" priority="29">
      <formula>#REF!&lt;&gt;""</formula>
    </cfRule>
    <cfRule type="expression" dxfId="32" priority="30">
      <formula>WEEKDAY(A8,2)&gt;5</formula>
    </cfRule>
  </conditionalFormatting>
  <conditionalFormatting sqref="C8:C10">
    <cfRule type="expression" dxfId="31" priority="26">
      <formula>OR(C8=Fériés)</formula>
    </cfRule>
  </conditionalFormatting>
  <conditionalFormatting sqref="C8:C10">
    <cfRule type="expression" dxfId="30" priority="25">
      <formula>OR(C8=Fériés)</formula>
    </cfRule>
  </conditionalFormatting>
  <conditionalFormatting sqref="C13:C17">
    <cfRule type="expression" dxfId="29" priority="21">
      <formula>OR(C13=Fériés)</formula>
    </cfRule>
  </conditionalFormatting>
  <conditionalFormatting sqref="C13:C17">
    <cfRule type="cellIs" dxfId="28" priority="22" operator="notEqual">
      <formula>A13&lt;&gt;""</formula>
    </cfRule>
    <cfRule type="expression" dxfId="27" priority="23">
      <formula>#REF!&lt;&gt;""</formula>
    </cfRule>
    <cfRule type="expression" dxfId="26" priority="24">
      <formula>WEEKDAY(A13,2)&gt;5</formula>
    </cfRule>
  </conditionalFormatting>
  <conditionalFormatting sqref="C13:C17">
    <cfRule type="expression" dxfId="25" priority="20">
      <formula>OR(C13=Fériés)</formula>
    </cfRule>
  </conditionalFormatting>
  <conditionalFormatting sqref="C13:C17">
    <cfRule type="expression" dxfId="24" priority="19">
      <formula>OR(C13=Fériés)</formula>
    </cfRule>
  </conditionalFormatting>
  <conditionalFormatting sqref="C20:C24">
    <cfRule type="expression" dxfId="23" priority="15">
      <formula>OR(C20=Fériés)</formula>
    </cfRule>
  </conditionalFormatting>
  <conditionalFormatting sqref="C20:C24">
    <cfRule type="cellIs" dxfId="22" priority="16" operator="notEqual">
      <formula>A20&lt;&gt;""</formula>
    </cfRule>
    <cfRule type="expression" dxfId="21" priority="17">
      <formula>#REF!&lt;&gt;""</formula>
    </cfRule>
    <cfRule type="expression" dxfId="20" priority="18">
      <formula>WEEKDAY(A20,2)&gt;5</formula>
    </cfRule>
  </conditionalFormatting>
  <conditionalFormatting sqref="C20:C24">
    <cfRule type="expression" dxfId="19" priority="14">
      <formula>OR(C20=Fériés)</formula>
    </cfRule>
  </conditionalFormatting>
  <conditionalFormatting sqref="C20:C24">
    <cfRule type="expression" dxfId="18" priority="13">
      <formula>OR(C20=Fériés)</formula>
    </cfRule>
  </conditionalFormatting>
  <conditionalFormatting sqref="C27:C31">
    <cfRule type="expression" dxfId="17" priority="9">
      <formula>OR(C27=Fériés)</formula>
    </cfRule>
  </conditionalFormatting>
  <conditionalFormatting sqref="C27:C31">
    <cfRule type="cellIs" dxfId="16" priority="10" operator="notEqual">
      <formula>A27&lt;&gt;""</formula>
    </cfRule>
    <cfRule type="expression" dxfId="15" priority="11">
      <formula>#REF!&lt;&gt;""</formula>
    </cfRule>
    <cfRule type="expression" dxfId="14" priority="12">
      <formula>WEEKDAY(A27,2)&gt;5</formula>
    </cfRule>
  </conditionalFormatting>
  <conditionalFormatting sqref="C27:C31">
    <cfRule type="expression" dxfId="13" priority="8">
      <formula>OR(C27=Fériés)</formula>
    </cfRule>
  </conditionalFormatting>
  <conditionalFormatting sqref="C27:C31">
    <cfRule type="expression" dxfId="12" priority="7">
      <formula>OR(C27=Fériés)</formula>
    </cfRule>
  </conditionalFormatting>
  <conditionalFormatting sqref="C34">
    <cfRule type="expression" dxfId="5" priority="3">
      <formula>OR(C34=Fériés)</formula>
    </cfRule>
  </conditionalFormatting>
  <conditionalFormatting sqref="C34">
    <cfRule type="cellIs" dxfId="4" priority="4" operator="notEqual">
      <formula>A34&lt;&gt;""</formula>
    </cfRule>
    <cfRule type="expression" dxfId="3" priority="5">
      <formula>#REF!&lt;&gt;""</formula>
    </cfRule>
    <cfRule type="expression" dxfId="2" priority="6">
      <formula>WEEKDAY(A34,2)&gt;5</formula>
    </cfRule>
  </conditionalFormatting>
  <conditionalFormatting sqref="C34">
    <cfRule type="expression" dxfId="1" priority="2">
      <formula>OR(C34=Fériés)</formula>
    </cfRule>
  </conditionalFormatting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5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'G:\pedagogie\SECTEUR D''ACTIVITES\INDUSTRIE\TMI TSMI\Q22IN24 - TMI TSMI 2022 2023\Q22IN24 - Calendrier et planning\[Calendrier TMI TSMI  2022 2023 .xlsm]BDD'!#REF!</xm:f>
          </x14:formula1>
          <xm:sqref>E1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Calendrier</vt:lpstr>
    </vt:vector>
  </TitlesOfParts>
  <Company>Rectorat de Rennes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int2a</dc:creator>
  <cp:lastModifiedBy>Valérie Cochez</cp:lastModifiedBy>
  <cp:lastPrinted>2024-03-28T11:06:59Z</cp:lastPrinted>
  <dcterms:created xsi:type="dcterms:W3CDTF">2023-01-11T09:51:55Z</dcterms:created>
  <dcterms:modified xsi:type="dcterms:W3CDTF">2024-07-10T06:27:12Z</dcterms:modified>
</cp:coreProperties>
</file>